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87" activeTab="3"/>
  </bookViews>
  <sheets>
    <sheet name="Яровые по репр." sheetId="1" r:id="rId1"/>
    <sheet name="Мног.тр." sheetId="2" r:id="rId2"/>
    <sheet name="Озим. всего" sheetId="3" r:id="rId3"/>
    <sheet name="Яровые к-ры" sheetId="4" r:id="rId4"/>
  </sheets>
  <definedNames>
    <definedName name="_xlnm.Print_Area" localSheetId="1">'Мног.тр.'!$A$1:$Q$29</definedName>
    <definedName name="_xlnm.Print_Area" localSheetId="2">'Озим. всего'!$A$1:$S$28</definedName>
    <definedName name="_xlnm.Print_Area" localSheetId="3">'Яровые к-ры'!$A$1:$V$29</definedName>
  </definedNames>
  <calcPr fullCalcOnLoad="1"/>
</workbook>
</file>

<file path=xl/sharedStrings.xml><?xml version="1.0" encoding="utf-8"?>
<sst xmlns="http://schemas.openxmlformats.org/spreadsheetml/2006/main" count="180" uniqueCount="66">
  <si>
    <t>%</t>
  </si>
  <si>
    <t>тонн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</si>
  <si>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</si>
  <si>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</si>
  <si>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</si>
  <si>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</si>
  <si>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</si>
  <si>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</si>
  <si>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</si>
  <si>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</si>
  <si>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</si>
  <si>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</si>
  <si>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</si>
  <si>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</si>
  <si>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</si>
  <si>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</si>
  <si>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</si>
  <si>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</si>
  <si>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</si>
  <si>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</si>
  <si>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</si>
  <si>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</si>
  <si>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</si>
  <si>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</si>
  <si>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% к проверке</t>
  </si>
  <si>
    <t>По засоренности, тонн</t>
  </si>
  <si>
    <t>Наименование районов</t>
  </si>
  <si>
    <t>План засыпки, тонн</t>
  </si>
  <si>
    <t>Проверено, тонн.</t>
  </si>
  <si>
    <t>Кондиционных, тонн</t>
  </si>
  <si>
    <t>Неконди- ционных, тонн</t>
  </si>
  <si>
    <t>по  влаж.</t>
  </si>
  <si>
    <t xml:space="preserve">       по всхож.</t>
  </si>
  <si>
    <t>Поступ. семян на проверку, тонн</t>
  </si>
  <si>
    <t>Наличие семян, тонн</t>
  </si>
  <si>
    <t>% к налич.</t>
  </si>
  <si>
    <t>% к плану засыпки</t>
  </si>
  <si>
    <t>в том числе</t>
  </si>
  <si>
    <t>по заселен. вредит.,   тонн</t>
  </si>
  <si>
    <t>н.н.до 10 %, тонн</t>
  </si>
  <si>
    <t>н.н. 10-20 %, тонн</t>
  </si>
  <si>
    <t xml:space="preserve">             по всхож.</t>
  </si>
  <si>
    <t>по заселен. вредит.тонн</t>
  </si>
  <si>
    <t>Наличие  семян, тонн</t>
  </si>
  <si>
    <t>Количество  звеньев</t>
  </si>
  <si>
    <t xml:space="preserve">   Количество и качество семян яровых зерновых и зернобобовых культур по состоянию на 1 апреля 2012 года</t>
  </si>
  <si>
    <t>Качество семян переходящего фонда озимых культур по состоянию на 1 апреля 2012 г.</t>
  </si>
  <si>
    <t>Качество семян многолетних трав по состоянию на  1 апреля  2012 года</t>
  </si>
  <si>
    <t>Было на 01.04. 2011 г.</t>
  </si>
  <si>
    <t>Было на 01.04.2011 г.</t>
  </si>
  <si>
    <t>Информация  о наличии проверенных семян яровых культур  в разрезе репродукций по состоянию на 1 апреля 2012 г.</t>
  </si>
  <si>
    <t>Проверено всего, тонн</t>
  </si>
  <si>
    <t>ПР</t>
  </si>
  <si>
    <t>суперэлита</t>
  </si>
  <si>
    <t>элита</t>
  </si>
  <si>
    <t>Всего ОС,ЭС</t>
  </si>
  <si>
    <t>% к пров.</t>
  </si>
  <si>
    <t>1репр</t>
  </si>
  <si>
    <t>2репр</t>
  </si>
  <si>
    <t>3репр</t>
  </si>
  <si>
    <t>4репр</t>
  </si>
  <si>
    <t>1-4 репр.</t>
  </si>
  <si>
    <t>5репр</t>
  </si>
  <si>
    <t>мас</t>
  </si>
  <si>
    <t>Мар-Пасадский</t>
  </si>
  <si>
    <t>не сортов.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</si>
</sst>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#,##0.0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i/>
      <sz val="13"/>
      <name val="Arial Cyr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1" fontId="7" fillId="2" borderId="2" xfId="19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0" fontId="8" fillId="2" borderId="1" xfId="0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1" fontId="8" fillId="2" borderId="1" xfId="0" applyNumberFormat="1" applyFont="1" applyFill="1" applyBorder="1" applyAlignment="1">
      <alignment horizontal="center"/>
    </xf>
    <xf numFmtId="1" fontId="8" fillId="2" borderId="1" xfId="19" applyNumberFormat="1" applyFont="1" applyFill="1" applyBorder="1" applyAlignment="1">
      <alignment horizontal="center"/>
    </xf>
    <xf numFmtId="1" fontId="7" fillId="2" borderId="10" xfId="0" applyNumberFormat="1" applyFont="1" applyFill="1" applyBorder="1" applyAlignment="1">
      <alignment horizontal="center"/>
    </xf>
    <xf numFmtId="1" fontId="7" fillId="2" borderId="10" xfId="19" applyNumberFormat="1" applyFont="1" applyFill="1" applyBorder="1" applyAlignment="1">
      <alignment horizontal="center"/>
    </xf>
    <xf numFmtId="1" fontId="8" fillId="2" borderId="1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" fontId="7" fillId="2" borderId="1" xfId="19" applyNumberFormat="1" applyFont="1" applyFill="1" applyBorder="1" applyAlignment="1">
      <alignment horizontal="center"/>
    </xf>
    <xf numFmtId="1" fontId="8" fillId="2" borderId="8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7" fillId="2" borderId="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1" fontId="8" fillId="2" borderId="7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8" fillId="2" borderId="13" xfId="0" applyFont="1" applyFill="1" applyBorder="1" applyAlignment="1">
      <alignment horizontal="center"/>
    </xf>
    <xf numFmtId="1" fontId="8" fillId="2" borderId="8" xfId="19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172" fontId="8" fillId="2" borderId="1" xfId="19" applyNumberFormat="1" applyFont="1" applyFill="1" applyBorder="1" applyAlignment="1">
      <alignment horizontal="center"/>
    </xf>
    <xf numFmtId="0" fontId="8" fillId="2" borderId="8" xfId="19" applyNumberFormat="1" applyFont="1" applyFill="1" applyBorder="1" applyAlignment="1">
      <alignment horizontal="center"/>
    </xf>
    <xf numFmtId="0" fontId="8" fillId="2" borderId="8" xfId="0" applyNumberFormat="1" applyFont="1" applyFill="1" applyBorder="1" applyAlignment="1">
      <alignment horizontal="center"/>
    </xf>
    <xf numFmtId="1" fontId="7" fillId="2" borderId="8" xfId="19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1" fontId="7" fillId="2" borderId="17" xfId="0" applyNumberFormat="1" applyFont="1" applyFill="1" applyBorder="1" applyAlignment="1">
      <alignment horizontal="center"/>
    </xf>
    <xf numFmtId="172" fontId="7" fillId="2" borderId="6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1" fontId="7" fillId="2" borderId="13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172" fontId="8" fillId="2" borderId="1" xfId="0" applyNumberFormat="1" applyFont="1" applyFill="1" applyBorder="1" applyAlignment="1">
      <alignment horizontal="center"/>
    </xf>
    <xf numFmtId="1" fontId="7" fillId="2" borderId="7" xfId="0" applyNumberFormat="1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center"/>
    </xf>
    <xf numFmtId="172" fontId="8" fillId="2" borderId="8" xfId="0" applyNumberFormat="1" applyFont="1" applyFill="1" applyBorder="1" applyAlignment="1">
      <alignment horizontal="center"/>
    </xf>
    <xf numFmtId="0" fontId="10" fillId="2" borderId="14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11" fillId="2" borderId="18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10" fillId="2" borderId="19" xfId="0" applyFont="1" applyFill="1" applyBorder="1" applyAlignment="1">
      <alignment/>
    </xf>
    <xf numFmtId="1" fontId="7" fillId="2" borderId="15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6" xfId="0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0" fontId="7" fillId="2" borderId="20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 horizontal="left" wrapText="1"/>
    </xf>
    <xf numFmtId="0" fontId="4" fillId="2" borderId="22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3" fillId="0" borderId="0" xfId="0" applyFont="1" applyAlignment="1">
      <alignment/>
    </xf>
    <xf numFmtId="1" fontId="0" fillId="0" borderId="8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104775" cy="219075"/>
    <xdr:sp>
      <xdr:nvSpPr>
        <xdr:cNvPr id="1" name="TextBox 1"/>
        <xdr:cNvSpPr txBox="1">
          <a:spLocks noChangeArrowheads="1"/>
        </xdr:cNvSpPr>
      </xdr:nvSpPr>
      <xdr:spPr>
        <a:xfrm>
          <a:off x="2409825" y="2238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04775" cy="219075"/>
    <xdr:sp>
      <xdr:nvSpPr>
        <xdr:cNvPr id="2" name="TextBox 2"/>
        <xdr:cNvSpPr txBox="1">
          <a:spLocks noChangeArrowheads="1"/>
        </xdr:cNvSpPr>
      </xdr:nvSpPr>
      <xdr:spPr>
        <a:xfrm>
          <a:off x="2409825" y="2238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10</xdr:row>
      <xdr:rowOff>0</xdr:rowOff>
    </xdr:from>
    <xdr:ext cx="104775" cy="219075"/>
    <xdr:sp>
      <xdr:nvSpPr>
        <xdr:cNvPr id="1" name="TextBox 1"/>
        <xdr:cNvSpPr txBox="1">
          <a:spLocks noChangeArrowheads="1"/>
        </xdr:cNvSpPr>
      </xdr:nvSpPr>
      <xdr:spPr>
        <a:xfrm>
          <a:off x="3848100" y="23241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04775" cy="219075"/>
    <xdr:sp>
      <xdr:nvSpPr>
        <xdr:cNvPr id="2" name="TextBox 2"/>
        <xdr:cNvSpPr txBox="1">
          <a:spLocks noChangeArrowheads="1"/>
        </xdr:cNvSpPr>
      </xdr:nvSpPr>
      <xdr:spPr>
        <a:xfrm>
          <a:off x="3848100" y="23241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6"/>
  <sheetViews>
    <sheetView view="pageBreakPreview" zoomScaleSheetLayoutView="100" workbookViewId="0" topLeftCell="A1">
      <selection activeCell="S4" sqref="S4"/>
    </sheetView>
  </sheetViews>
  <sheetFormatPr defaultColWidth="9.140625" defaultRowHeight="12.75"/>
  <cols>
    <col min="1" max="1" width="21.28125" style="0" customWidth="1"/>
    <col min="2" max="2" width="11.140625" style="0" customWidth="1"/>
    <col min="3" max="3" width="7.7109375" style="0" customWidth="1"/>
    <col min="4" max="4" width="6.421875" style="0" customWidth="1"/>
    <col min="5" max="5" width="8.00390625" style="0" customWidth="1"/>
    <col min="6" max="6" width="9.28125" style="0" customWidth="1"/>
    <col min="7" max="7" width="6.57421875" style="0" customWidth="1"/>
    <col min="8" max="8" width="8.57421875" style="0" customWidth="1"/>
    <col min="13" max="13" width="7.57421875" style="0" customWidth="1"/>
    <col min="14" max="14" width="7.7109375" style="0" customWidth="1"/>
    <col min="15" max="15" width="7.421875" style="0" customWidth="1"/>
    <col min="16" max="16" width="7.7109375" style="0" customWidth="1"/>
    <col min="17" max="17" width="7.00390625" style="0" customWidth="1"/>
    <col min="19" max="19" width="7.00390625" style="0" customWidth="1"/>
  </cols>
  <sheetData>
    <row r="1" ht="12" customHeight="1"/>
    <row r="2" ht="15">
      <c r="A2" s="121" t="s">
        <v>50</v>
      </c>
    </row>
    <row r="4" spans="1:19" ht="39" customHeight="1">
      <c r="A4" s="115" t="s">
        <v>26</v>
      </c>
      <c r="B4" s="116" t="s">
        <v>51</v>
      </c>
      <c r="C4" s="117" t="s">
        <v>52</v>
      </c>
      <c r="D4" s="117" t="s">
        <v>53</v>
      </c>
      <c r="E4" s="117" t="s">
        <v>54</v>
      </c>
      <c r="F4" s="117" t="s">
        <v>55</v>
      </c>
      <c r="G4" s="117" t="s">
        <v>56</v>
      </c>
      <c r="H4" s="117" t="s">
        <v>57</v>
      </c>
      <c r="I4" s="117" t="s">
        <v>58</v>
      </c>
      <c r="J4" s="117" t="s">
        <v>59</v>
      </c>
      <c r="K4" s="117" t="s">
        <v>60</v>
      </c>
      <c r="L4" s="117" t="s">
        <v>61</v>
      </c>
      <c r="M4" s="117" t="s">
        <v>56</v>
      </c>
      <c r="N4" s="117" t="s">
        <v>62</v>
      </c>
      <c r="O4" s="117" t="s">
        <v>56</v>
      </c>
      <c r="P4" s="117" t="s">
        <v>63</v>
      </c>
      <c r="Q4" s="117" t="s">
        <v>56</v>
      </c>
      <c r="R4" s="117" t="s">
        <v>65</v>
      </c>
      <c r="S4" s="117" t="s">
        <v>56</v>
      </c>
    </row>
    <row r="5" spans="1:19" ht="12.75">
      <c r="A5" s="115" t="s">
        <v>2</v>
      </c>
      <c r="B5" s="118">
        <v>2171</v>
      </c>
      <c r="C5" s="118"/>
      <c r="D5" s="118"/>
      <c r="E5" s="118"/>
      <c r="F5" s="118">
        <v>0</v>
      </c>
      <c r="G5" s="118">
        <v>0</v>
      </c>
      <c r="H5" s="118">
        <v>135</v>
      </c>
      <c r="I5" s="118">
        <v>1258</v>
      </c>
      <c r="J5" s="118">
        <v>40</v>
      </c>
      <c r="K5" s="118">
        <v>70</v>
      </c>
      <c r="L5" s="118">
        <v>1503</v>
      </c>
      <c r="M5" s="118">
        <v>69</v>
      </c>
      <c r="N5" s="118"/>
      <c r="O5" s="118">
        <v>0</v>
      </c>
      <c r="P5" s="118"/>
      <c r="Q5" s="118">
        <v>0</v>
      </c>
      <c r="R5" s="118">
        <v>668</v>
      </c>
      <c r="S5" s="118">
        <v>31</v>
      </c>
    </row>
    <row r="6" spans="1:19" ht="12.75">
      <c r="A6" s="115" t="s">
        <v>3</v>
      </c>
      <c r="B6" s="118">
        <v>1985</v>
      </c>
      <c r="C6" s="118"/>
      <c r="D6" s="118"/>
      <c r="E6" s="118">
        <v>125</v>
      </c>
      <c r="F6" s="118">
        <v>125</v>
      </c>
      <c r="G6" s="118">
        <v>6</v>
      </c>
      <c r="H6" s="118">
        <v>196</v>
      </c>
      <c r="I6" s="118">
        <v>379</v>
      </c>
      <c r="J6" s="118">
        <v>488</v>
      </c>
      <c r="K6" s="118">
        <v>60</v>
      </c>
      <c r="L6" s="118">
        <v>1123</v>
      </c>
      <c r="M6" s="118">
        <v>57</v>
      </c>
      <c r="N6" s="118">
        <v>23</v>
      </c>
      <c r="O6" s="122">
        <v>1.158690176</v>
      </c>
      <c r="P6" s="118"/>
      <c r="Q6" s="118">
        <v>0</v>
      </c>
      <c r="R6" s="118">
        <v>714</v>
      </c>
      <c r="S6" s="118">
        <v>36</v>
      </c>
    </row>
    <row r="7" spans="1:19" ht="12.75">
      <c r="A7" s="115" t="s">
        <v>4</v>
      </c>
      <c r="B7" s="118">
        <v>3444</v>
      </c>
      <c r="C7" s="118"/>
      <c r="D7" s="118">
        <v>80</v>
      </c>
      <c r="E7" s="118">
        <v>567</v>
      </c>
      <c r="F7" s="118">
        <v>647</v>
      </c>
      <c r="G7" s="118">
        <v>19</v>
      </c>
      <c r="H7" s="118">
        <v>1125</v>
      </c>
      <c r="I7" s="118">
        <v>642</v>
      </c>
      <c r="J7" s="118">
        <v>106</v>
      </c>
      <c r="K7" s="118">
        <v>156</v>
      </c>
      <c r="L7" s="118">
        <v>2029</v>
      </c>
      <c r="M7" s="118">
        <v>59</v>
      </c>
      <c r="N7" s="118">
        <v>185</v>
      </c>
      <c r="O7" s="122">
        <v>5.371660859</v>
      </c>
      <c r="P7" s="118">
        <v>60</v>
      </c>
      <c r="Q7" s="118">
        <v>2</v>
      </c>
      <c r="R7" s="118">
        <v>523</v>
      </c>
      <c r="S7" s="118">
        <v>15</v>
      </c>
    </row>
    <row r="8" spans="1:19" ht="12.75">
      <c r="A8" s="115" t="s">
        <v>5</v>
      </c>
      <c r="B8" s="118">
        <v>2733</v>
      </c>
      <c r="C8" s="118"/>
      <c r="D8" s="118">
        <v>23</v>
      </c>
      <c r="E8" s="118">
        <v>466</v>
      </c>
      <c r="F8" s="118">
        <v>489</v>
      </c>
      <c r="G8" s="118">
        <v>18</v>
      </c>
      <c r="H8" s="118">
        <v>1335</v>
      </c>
      <c r="I8" s="118">
        <v>264</v>
      </c>
      <c r="J8" s="118">
        <v>274</v>
      </c>
      <c r="K8" s="118">
        <v>74</v>
      </c>
      <c r="L8" s="118">
        <v>1947</v>
      </c>
      <c r="M8" s="118">
        <v>71</v>
      </c>
      <c r="N8" s="118">
        <v>25</v>
      </c>
      <c r="O8" s="122">
        <v>0.914745701</v>
      </c>
      <c r="P8" s="118"/>
      <c r="Q8" s="118">
        <v>0</v>
      </c>
      <c r="R8" s="118">
        <v>272</v>
      </c>
      <c r="S8" s="118">
        <v>10</v>
      </c>
    </row>
    <row r="9" spans="1:19" ht="12.75">
      <c r="A9" s="115" t="s">
        <v>6</v>
      </c>
      <c r="B9" s="118">
        <v>1581</v>
      </c>
      <c r="C9" s="118"/>
      <c r="D9" s="118"/>
      <c r="E9" s="118">
        <v>132</v>
      </c>
      <c r="F9" s="118">
        <v>132</v>
      </c>
      <c r="G9" s="118">
        <v>8</v>
      </c>
      <c r="H9" s="118">
        <v>534</v>
      </c>
      <c r="I9" s="118">
        <v>412</v>
      </c>
      <c r="J9" s="118">
        <v>148</v>
      </c>
      <c r="K9" s="118">
        <v>108</v>
      </c>
      <c r="L9" s="118">
        <v>1202</v>
      </c>
      <c r="M9" s="118">
        <v>76</v>
      </c>
      <c r="N9" s="118">
        <v>247</v>
      </c>
      <c r="O9" s="122">
        <v>15.6230234</v>
      </c>
      <c r="P9" s="118"/>
      <c r="Q9" s="118">
        <v>0</v>
      </c>
      <c r="R9" s="118">
        <v>0</v>
      </c>
      <c r="S9" s="118">
        <v>0</v>
      </c>
    </row>
    <row r="10" spans="1:19" ht="12.75">
      <c r="A10" s="115" t="s">
        <v>7</v>
      </c>
      <c r="B10" s="118">
        <v>2497</v>
      </c>
      <c r="C10" s="118"/>
      <c r="D10" s="118"/>
      <c r="E10" s="118">
        <v>76</v>
      </c>
      <c r="F10" s="118">
        <v>76</v>
      </c>
      <c r="G10" s="118">
        <v>3</v>
      </c>
      <c r="H10" s="118">
        <v>801</v>
      </c>
      <c r="I10" s="118">
        <v>286</v>
      </c>
      <c r="J10" s="118">
        <v>219</v>
      </c>
      <c r="K10" s="118">
        <v>180</v>
      </c>
      <c r="L10" s="118">
        <v>1486</v>
      </c>
      <c r="M10" s="118">
        <v>60</v>
      </c>
      <c r="N10" s="118">
        <v>120</v>
      </c>
      <c r="O10" s="122">
        <v>4.80576692</v>
      </c>
      <c r="P10" s="118"/>
      <c r="Q10" s="118">
        <v>0</v>
      </c>
      <c r="R10" s="118">
        <v>815</v>
      </c>
      <c r="S10" s="118">
        <v>33</v>
      </c>
    </row>
    <row r="11" spans="1:19" ht="12.75">
      <c r="A11" s="115" t="s">
        <v>8</v>
      </c>
      <c r="B11" s="118">
        <v>2254</v>
      </c>
      <c r="C11" s="118"/>
      <c r="D11" s="118"/>
      <c r="E11" s="118">
        <v>70</v>
      </c>
      <c r="F11" s="118">
        <v>70</v>
      </c>
      <c r="G11" s="118">
        <v>3</v>
      </c>
      <c r="H11" s="118">
        <v>510</v>
      </c>
      <c r="I11" s="118">
        <v>315</v>
      </c>
      <c r="J11" s="118">
        <v>78</v>
      </c>
      <c r="K11" s="118">
        <v>60</v>
      </c>
      <c r="L11" s="118">
        <v>963</v>
      </c>
      <c r="M11" s="118">
        <v>43</v>
      </c>
      <c r="N11" s="118"/>
      <c r="O11" s="118">
        <v>0</v>
      </c>
      <c r="P11" s="118">
        <v>110</v>
      </c>
      <c r="Q11" s="118">
        <v>5</v>
      </c>
      <c r="R11" s="118">
        <v>1111</v>
      </c>
      <c r="S11" s="118">
        <v>49</v>
      </c>
    </row>
    <row r="12" spans="1:19" ht="12.75">
      <c r="A12" s="115" t="s">
        <v>9</v>
      </c>
      <c r="B12" s="118">
        <v>2746</v>
      </c>
      <c r="C12" s="118"/>
      <c r="D12" s="118"/>
      <c r="E12" s="118">
        <v>225</v>
      </c>
      <c r="F12" s="118">
        <v>225</v>
      </c>
      <c r="G12" s="118">
        <v>8</v>
      </c>
      <c r="H12" s="118">
        <v>542</v>
      </c>
      <c r="I12" s="118">
        <v>638</v>
      </c>
      <c r="J12" s="118">
        <v>171</v>
      </c>
      <c r="K12" s="118">
        <v>205</v>
      </c>
      <c r="L12" s="118">
        <v>1556</v>
      </c>
      <c r="M12" s="118">
        <v>57</v>
      </c>
      <c r="N12" s="118">
        <v>64</v>
      </c>
      <c r="O12" s="122">
        <v>2.330662782</v>
      </c>
      <c r="P12" s="118"/>
      <c r="Q12" s="118">
        <v>0</v>
      </c>
      <c r="R12" s="118">
        <v>901</v>
      </c>
      <c r="S12" s="118">
        <v>33</v>
      </c>
    </row>
    <row r="13" spans="1:19" ht="12.75">
      <c r="A13" s="115" t="s">
        <v>10</v>
      </c>
      <c r="B13" s="118">
        <v>2178</v>
      </c>
      <c r="C13" s="118">
        <v>11</v>
      </c>
      <c r="D13" s="118">
        <v>81</v>
      </c>
      <c r="E13" s="118">
        <v>558</v>
      </c>
      <c r="F13" s="118">
        <v>650</v>
      </c>
      <c r="G13" s="118">
        <v>30</v>
      </c>
      <c r="H13" s="118">
        <v>831</v>
      </c>
      <c r="I13" s="118">
        <v>202</v>
      </c>
      <c r="J13" s="118">
        <v>276</v>
      </c>
      <c r="K13" s="118">
        <v>43</v>
      </c>
      <c r="L13" s="118">
        <v>1352</v>
      </c>
      <c r="M13" s="118">
        <v>62</v>
      </c>
      <c r="N13" s="118"/>
      <c r="O13" s="118">
        <v>0</v>
      </c>
      <c r="P13" s="118"/>
      <c r="Q13" s="118">
        <v>0</v>
      </c>
      <c r="R13" s="118">
        <v>176</v>
      </c>
      <c r="S13" s="118">
        <v>8</v>
      </c>
    </row>
    <row r="14" spans="1:19" ht="12.75">
      <c r="A14" s="115" t="s">
        <v>11</v>
      </c>
      <c r="B14" s="118">
        <v>1226</v>
      </c>
      <c r="C14" s="118"/>
      <c r="D14" s="118"/>
      <c r="E14" s="118">
        <v>164</v>
      </c>
      <c r="F14" s="118">
        <v>164</v>
      </c>
      <c r="G14" s="118">
        <v>13</v>
      </c>
      <c r="H14" s="118">
        <v>116</v>
      </c>
      <c r="I14" s="118">
        <v>95</v>
      </c>
      <c r="J14" s="118">
        <v>105</v>
      </c>
      <c r="K14" s="118">
        <v>64</v>
      </c>
      <c r="L14" s="118">
        <v>380</v>
      </c>
      <c r="M14" s="118">
        <v>31</v>
      </c>
      <c r="N14" s="118">
        <v>50</v>
      </c>
      <c r="O14" s="122">
        <v>4.078303426</v>
      </c>
      <c r="P14" s="118">
        <v>35</v>
      </c>
      <c r="Q14" s="118">
        <v>3</v>
      </c>
      <c r="R14" s="118">
        <v>597</v>
      </c>
      <c r="S14" s="118">
        <v>49</v>
      </c>
    </row>
    <row r="15" spans="1:19" ht="12.75">
      <c r="A15" s="115" t="s">
        <v>64</v>
      </c>
      <c r="B15" s="118">
        <v>1188</v>
      </c>
      <c r="C15" s="118"/>
      <c r="D15" s="118"/>
      <c r="E15" s="118">
        <v>60</v>
      </c>
      <c r="F15" s="118">
        <v>60</v>
      </c>
      <c r="G15" s="118">
        <v>5</v>
      </c>
      <c r="H15" s="118">
        <v>659</v>
      </c>
      <c r="I15" s="118">
        <v>73</v>
      </c>
      <c r="J15" s="118">
        <v>60</v>
      </c>
      <c r="K15" s="118">
        <v>60</v>
      </c>
      <c r="L15" s="118">
        <v>852</v>
      </c>
      <c r="M15" s="118">
        <v>72</v>
      </c>
      <c r="N15" s="118"/>
      <c r="O15" s="118">
        <v>0</v>
      </c>
      <c r="P15" s="118"/>
      <c r="Q15" s="118">
        <v>0</v>
      </c>
      <c r="R15" s="118">
        <v>276</v>
      </c>
      <c r="S15" s="118">
        <v>23</v>
      </c>
    </row>
    <row r="16" spans="1:19" ht="12.75">
      <c r="A16" s="115" t="s">
        <v>13</v>
      </c>
      <c r="B16" s="118">
        <v>2878</v>
      </c>
      <c r="C16" s="118"/>
      <c r="D16" s="118">
        <v>91</v>
      </c>
      <c r="E16" s="118">
        <v>392</v>
      </c>
      <c r="F16" s="118">
        <v>483</v>
      </c>
      <c r="G16" s="118">
        <v>17</v>
      </c>
      <c r="H16" s="118">
        <v>717</v>
      </c>
      <c r="I16" s="118">
        <v>523</v>
      </c>
      <c r="J16" s="118">
        <v>174</v>
      </c>
      <c r="K16" s="118">
        <v>281</v>
      </c>
      <c r="L16" s="118">
        <v>1695</v>
      </c>
      <c r="M16" s="118">
        <v>59</v>
      </c>
      <c r="N16" s="118">
        <v>72</v>
      </c>
      <c r="O16" s="122">
        <v>2.501737318</v>
      </c>
      <c r="P16" s="118"/>
      <c r="Q16" s="118">
        <v>0</v>
      </c>
      <c r="R16" s="118">
        <v>628</v>
      </c>
      <c r="S16" s="118">
        <v>22</v>
      </c>
    </row>
    <row r="17" spans="1:19" ht="12.75">
      <c r="A17" s="115" t="s">
        <v>14</v>
      </c>
      <c r="B17" s="118">
        <v>2390</v>
      </c>
      <c r="C17" s="118"/>
      <c r="D17" s="118">
        <v>2</v>
      </c>
      <c r="E17" s="118">
        <v>69</v>
      </c>
      <c r="F17" s="118">
        <v>71</v>
      </c>
      <c r="G17" s="118">
        <v>3</v>
      </c>
      <c r="H17" s="118">
        <v>674</v>
      </c>
      <c r="I17" s="118">
        <v>402</v>
      </c>
      <c r="J17" s="118">
        <v>615</v>
      </c>
      <c r="K17" s="118">
        <v>140</v>
      </c>
      <c r="L17" s="118">
        <v>1831</v>
      </c>
      <c r="M17" s="118">
        <v>77</v>
      </c>
      <c r="N17" s="118"/>
      <c r="O17" s="118">
        <v>0</v>
      </c>
      <c r="P17" s="118"/>
      <c r="Q17" s="118">
        <v>0</v>
      </c>
      <c r="R17" s="118">
        <v>488</v>
      </c>
      <c r="S17" s="118">
        <v>20</v>
      </c>
    </row>
    <row r="18" spans="1:19" ht="12.75">
      <c r="A18" s="115" t="s">
        <v>15</v>
      </c>
      <c r="B18" s="118">
        <v>2830</v>
      </c>
      <c r="C18" s="118"/>
      <c r="D18" s="118">
        <v>20</v>
      </c>
      <c r="E18" s="118">
        <v>80</v>
      </c>
      <c r="F18" s="118">
        <v>100</v>
      </c>
      <c r="G18" s="118">
        <v>4</v>
      </c>
      <c r="H18" s="118">
        <v>1319</v>
      </c>
      <c r="I18" s="118"/>
      <c r="J18" s="118">
        <v>400</v>
      </c>
      <c r="K18" s="118"/>
      <c r="L18" s="118">
        <v>1719</v>
      </c>
      <c r="M18" s="118">
        <v>61</v>
      </c>
      <c r="N18" s="118"/>
      <c r="O18" s="118">
        <v>0</v>
      </c>
      <c r="P18" s="118"/>
      <c r="Q18" s="118">
        <v>0</v>
      </c>
      <c r="R18" s="118">
        <v>1011</v>
      </c>
      <c r="S18" s="118">
        <v>36</v>
      </c>
    </row>
    <row r="19" spans="1:19" ht="12.75">
      <c r="A19" s="115" t="s">
        <v>16</v>
      </c>
      <c r="B19" s="118">
        <v>2990</v>
      </c>
      <c r="C19" s="118">
        <v>11</v>
      </c>
      <c r="D19" s="118">
        <v>91</v>
      </c>
      <c r="E19" s="118">
        <v>596</v>
      </c>
      <c r="F19" s="118">
        <v>698</v>
      </c>
      <c r="G19" s="118">
        <v>23</v>
      </c>
      <c r="H19" s="118">
        <v>656</v>
      </c>
      <c r="I19" s="118">
        <v>509</v>
      </c>
      <c r="J19" s="118">
        <v>260</v>
      </c>
      <c r="K19" s="118">
        <v>150</v>
      </c>
      <c r="L19" s="118">
        <v>1575</v>
      </c>
      <c r="M19" s="118">
        <v>53</v>
      </c>
      <c r="N19" s="118"/>
      <c r="O19" s="118">
        <v>0</v>
      </c>
      <c r="P19" s="118"/>
      <c r="Q19" s="118">
        <v>0</v>
      </c>
      <c r="R19" s="118">
        <v>717</v>
      </c>
      <c r="S19" s="118">
        <v>24</v>
      </c>
    </row>
    <row r="20" spans="1:19" ht="12.75">
      <c r="A20" s="115" t="s">
        <v>17</v>
      </c>
      <c r="B20" s="118">
        <v>2203</v>
      </c>
      <c r="C20" s="118">
        <v>4</v>
      </c>
      <c r="D20" s="118">
        <v>160</v>
      </c>
      <c r="E20" s="118">
        <v>352</v>
      </c>
      <c r="F20" s="118">
        <v>516</v>
      </c>
      <c r="G20" s="118">
        <v>23</v>
      </c>
      <c r="H20" s="118">
        <v>838</v>
      </c>
      <c r="I20" s="118">
        <v>356</v>
      </c>
      <c r="J20" s="118">
        <v>86</v>
      </c>
      <c r="K20" s="118">
        <v>0</v>
      </c>
      <c r="L20" s="118">
        <v>1280</v>
      </c>
      <c r="M20" s="118">
        <v>58</v>
      </c>
      <c r="N20" s="118"/>
      <c r="O20" s="118">
        <v>0</v>
      </c>
      <c r="P20" s="118"/>
      <c r="Q20" s="118">
        <v>0</v>
      </c>
      <c r="R20" s="118">
        <v>407</v>
      </c>
      <c r="S20" s="118">
        <v>18</v>
      </c>
    </row>
    <row r="21" spans="1:19" ht="12.75">
      <c r="A21" s="115" t="s">
        <v>18</v>
      </c>
      <c r="B21" s="118">
        <v>2287</v>
      </c>
      <c r="C21" s="118"/>
      <c r="D21" s="118">
        <v>40</v>
      </c>
      <c r="E21" s="118"/>
      <c r="F21" s="118">
        <v>40</v>
      </c>
      <c r="G21" s="118">
        <v>2</v>
      </c>
      <c r="H21" s="118">
        <v>559</v>
      </c>
      <c r="I21" s="118">
        <v>156</v>
      </c>
      <c r="J21" s="118"/>
      <c r="K21" s="118">
        <v>142</v>
      </c>
      <c r="L21" s="118">
        <v>857</v>
      </c>
      <c r="M21" s="118">
        <v>37</v>
      </c>
      <c r="N21" s="118">
        <v>460</v>
      </c>
      <c r="O21" s="122">
        <v>20.11368605</v>
      </c>
      <c r="P21" s="118">
        <v>141</v>
      </c>
      <c r="Q21" s="118">
        <v>6</v>
      </c>
      <c r="R21" s="118">
        <v>789</v>
      </c>
      <c r="S21" s="118">
        <v>34</v>
      </c>
    </row>
    <row r="22" spans="1:19" ht="12.75">
      <c r="A22" s="115" t="s">
        <v>19</v>
      </c>
      <c r="B22" s="118">
        <v>594</v>
      </c>
      <c r="C22" s="118"/>
      <c r="D22" s="118"/>
      <c r="E22" s="118"/>
      <c r="F22" s="118">
        <v>0</v>
      </c>
      <c r="G22" s="118">
        <v>0</v>
      </c>
      <c r="H22" s="118">
        <v>165</v>
      </c>
      <c r="I22" s="118">
        <v>51</v>
      </c>
      <c r="J22" s="118">
        <v>179</v>
      </c>
      <c r="K22" s="118"/>
      <c r="L22" s="118">
        <v>395</v>
      </c>
      <c r="M22" s="118">
        <v>66</v>
      </c>
      <c r="N22" s="118"/>
      <c r="O22" s="118">
        <v>0</v>
      </c>
      <c r="P22" s="118"/>
      <c r="Q22" s="118">
        <v>0</v>
      </c>
      <c r="R22" s="118">
        <v>199</v>
      </c>
      <c r="S22" s="118">
        <v>34</v>
      </c>
    </row>
    <row r="23" spans="1:19" ht="12.75">
      <c r="A23" s="115" t="s">
        <v>20</v>
      </c>
      <c r="B23" s="118">
        <v>2598</v>
      </c>
      <c r="C23" s="118"/>
      <c r="D23" s="118">
        <v>15</v>
      </c>
      <c r="E23" s="118">
        <v>210</v>
      </c>
      <c r="F23" s="118">
        <v>225</v>
      </c>
      <c r="G23" s="118">
        <v>9</v>
      </c>
      <c r="H23" s="118">
        <v>978</v>
      </c>
      <c r="I23" s="118">
        <v>281</v>
      </c>
      <c r="J23" s="118">
        <v>171</v>
      </c>
      <c r="K23" s="118">
        <v>493</v>
      </c>
      <c r="L23" s="118">
        <v>1923</v>
      </c>
      <c r="M23" s="118">
        <v>74</v>
      </c>
      <c r="N23" s="118">
        <v>105</v>
      </c>
      <c r="O23" s="122">
        <v>4.041570439</v>
      </c>
      <c r="P23" s="118"/>
      <c r="Q23" s="118">
        <v>0</v>
      </c>
      <c r="R23" s="118">
        <v>345</v>
      </c>
      <c r="S23" s="118">
        <v>13</v>
      </c>
    </row>
    <row r="24" spans="1:19" ht="12.75">
      <c r="A24" s="115" t="s">
        <v>21</v>
      </c>
      <c r="B24" s="118">
        <v>4078</v>
      </c>
      <c r="C24" s="118">
        <v>10</v>
      </c>
      <c r="D24" s="118"/>
      <c r="E24" s="118">
        <v>695</v>
      </c>
      <c r="F24" s="118">
        <v>705</v>
      </c>
      <c r="G24" s="118">
        <v>17</v>
      </c>
      <c r="H24" s="118">
        <v>1241</v>
      </c>
      <c r="I24" s="118">
        <v>868</v>
      </c>
      <c r="J24" s="118">
        <v>497</v>
      </c>
      <c r="K24" s="118">
        <v>511</v>
      </c>
      <c r="L24" s="118">
        <v>3117</v>
      </c>
      <c r="M24" s="118">
        <v>76</v>
      </c>
      <c r="N24" s="118">
        <v>152</v>
      </c>
      <c r="O24" s="122">
        <v>3.727317312</v>
      </c>
      <c r="P24" s="118">
        <v>80</v>
      </c>
      <c r="Q24" s="118">
        <v>2</v>
      </c>
      <c r="R24" s="118">
        <v>24</v>
      </c>
      <c r="S24" s="118">
        <v>1</v>
      </c>
    </row>
    <row r="25" spans="1:19" ht="12.75">
      <c r="A25" s="115" t="s">
        <v>22</v>
      </c>
      <c r="B25" s="118">
        <v>2516</v>
      </c>
      <c r="C25" s="118"/>
      <c r="D25" s="118"/>
      <c r="E25" s="118">
        <v>171</v>
      </c>
      <c r="F25" s="118">
        <v>171</v>
      </c>
      <c r="G25" s="118">
        <v>7</v>
      </c>
      <c r="H25" s="118">
        <v>428</v>
      </c>
      <c r="I25" s="118">
        <v>594</v>
      </c>
      <c r="J25" s="118">
        <v>435</v>
      </c>
      <c r="K25" s="118">
        <v>258</v>
      </c>
      <c r="L25" s="118">
        <v>1715</v>
      </c>
      <c r="M25" s="118">
        <v>68</v>
      </c>
      <c r="N25" s="118"/>
      <c r="O25" s="118">
        <v>0</v>
      </c>
      <c r="P25" s="118"/>
      <c r="Q25" s="118">
        <v>0</v>
      </c>
      <c r="R25" s="118">
        <v>630</v>
      </c>
      <c r="S25" s="118">
        <v>25</v>
      </c>
    </row>
    <row r="26" spans="1:19" ht="12.75">
      <c r="A26" s="119" t="s">
        <v>23</v>
      </c>
      <c r="B26" s="120">
        <v>49367</v>
      </c>
      <c r="C26" s="120">
        <v>36</v>
      </c>
      <c r="D26" s="120">
        <v>603</v>
      </c>
      <c r="E26" s="120">
        <v>5008</v>
      </c>
      <c r="F26" s="120">
        <v>5647</v>
      </c>
      <c r="G26" s="120">
        <v>11</v>
      </c>
      <c r="H26" s="120">
        <v>14359</v>
      </c>
      <c r="I26" s="120">
        <v>8304</v>
      </c>
      <c r="J26" s="120">
        <v>4782</v>
      </c>
      <c r="K26" s="120">
        <v>3055</v>
      </c>
      <c r="L26" s="120">
        <v>30500</v>
      </c>
      <c r="M26" s="120">
        <v>62</v>
      </c>
      <c r="N26" s="120">
        <v>1503</v>
      </c>
      <c r="O26" s="120">
        <v>3</v>
      </c>
      <c r="P26" s="120">
        <v>426</v>
      </c>
      <c r="Q26" s="120">
        <v>1</v>
      </c>
      <c r="R26" s="120">
        <v>11291</v>
      </c>
      <c r="S26" s="120">
        <v>23</v>
      </c>
    </row>
  </sheetData>
  <printOptions/>
  <pageMargins left="0.75" right="0.75" top="1" bottom="1" header="0.5" footer="0.5"/>
  <pageSetup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6"/>
  <sheetViews>
    <sheetView view="pageBreakPreview" zoomScale="75" zoomScaleNormal="75" zoomScaleSheetLayoutView="75" workbookViewId="0" topLeftCell="A1">
      <selection activeCell="A33" sqref="A33"/>
    </sheetView>
  </sheetViews>
  <sheetFormatPr defaultColWidth="9.140625" defaultRowHeight="12.75"/>
  <cols>
    <col min="1" max="1" width="24.421875" style="0" customWidth="1"/>
    <col min="2" max="2" width="11.7109375" style="0" customWidth="1"/>
    <col min="3" max="3" width="14.7109375" style="0" customWidth="1"/>
    <col min="4" max="4" width="14.421875" style="0" customWidth="1"/>
    <col min="5" max="5" width="11.7109375" style="0" customWidth="1"/>
    <col min="6" max="6" width="12.00390625" style="0" customWidth="1"/>
    <col min="7" max="7" width="11.140625" style="0" customWidth="1"/>
    <col min="8" max="8" width="11.421875" style="0" customWidth="1"/>
    <col min="9" max="10" width="11.7109375" style="0" customWidth="1"/>
    <col min="11" max="11" width="9.421875" style="0" bestFit="1" customWidth="1"/>
    <col min="12" max="14" width="9.00390625" style="0" customWidth="1"/>
    <col min="15" max="15" width="9.421875" style="0" bestFit="1" customWidth="1"/>
    <col min="16" max="16" width="7.7109375" style="0" customWidth="1"/>
    <col min="17" max="17" width="11.7109375" style="0" customWidth="1"/>
  </cols>
  <sheetData>
    <row r="2" spans="1:17" ht="16.5">
      <c r="A2" s="78" t="s">
        <v>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"/>
    </row>
    <row r="3" spans="1:17" ht="17.25" thickBot="1">
      <c r="A3" s="2"/>
      <c r="B3" s="2"/>
      <c r="C3" s="3"/>
      <c r="D3" s="4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</row>
    <row r="4" spans="1:17" ht="16.5">
      <c r="A4" s="79" t="s">
        <v>26</v>
      </c>
      <c r="B4" s="82" t="s">
        <v>27</v>
      </c>
      <c r="C4" s="82" t="s">
        <v>33</v>
      </c>
      <c r="D4" s="82" t="s">
        <v>28</v>
      </c>
      <c r="E4" s="87" t="s">
        <v>29</v>
      </c>
      <c r="F4" s="87" t="s">
        <v>24</v>
      </c>
      <c r="G4" s="87" t="s">
        <v>30</v>
      </c>
      <c r="H4" s="87" t="s">
        <v>24</v>
      </c>
      <c r="I4" s="90" t="s">
        <v>25</v>
      </c>
      <c r="J4" s="90" t="s">
        <v>24</v>
      </c>
      <c r="K4" s="9" t="s">
        <v>41</v>
      </c>
      <c r="L4" s="8"/>
      <c r="M4" s="100" t="s">
        <v>37</v>
      </c>
      <c r="N4" s="101"/>
      <c r="O4" s="93" t="s">
        <v>31</v>
      </c>
      <c r="P4" s="94"/>
      <c r="Q4" s="95" t="s">
        <v>42</v>
      </c>
    </row>
    <row r="5" spans="1:17" ht="16.5">
      <c r="A5" s="80"/>
      <c r="B5" s="83"/>
      <c r="C5" s="85"/>
      <c r="D5" s="85"/>
      <c r="E5" s="88"/>
      <c r="F5" s="88"/>
      <c r="G5" s="88"/>
      <c r="H5" s="88"/>
      <c r="I5" s="91"/>
      <c r="J5" s="91"/>
      <c r="K5" s="98" t="s">
        <v>1</v>
      </c>
      <c r="L5" s="44"/>
      <c r="M5" s="102" t="s">
        <v>39</v>
      </c>
      <c r="N5" s="102" t="s">
        <v>40</v>
      </c>
      <c r="O5" s="98" t="s">
        <v>1</v>
      </c>
      <c r="P5" s="45"/>
      <c r="Q5" s="96"/>
    </row>
    <row r="6" spans="1:17" ht="30.75" customHeight="1">
      <c r="A6" s="81"/>
      <c r="B6" s="84"/>
      <c r="C6" s="86"/>
      <c r="D6" s="86"/>
      <c r="E6" s="89"/>
      <c r="F6" s="89"/>
      <c r="G6" s="89"/>
      <c r="H6" s="89"/>
      <c r="I6" s="92"/>
      <c r="J6" s="92"/>
      <c r="K6" s="99"/>
      <c r="L6" s="5" t="s">
        <v>0</v>
      </c>
      <c r="M6" s="103"/>
      <c r="N6" s="76"/>
      <c r="O6" s="99"/>
      <c r="P6" s="5" t="s">
        <v>0</v>
      </c>
      <c r="Q6" s="97"/>
    </row>
    <row r="7" spans="1:17" ht="16.5">
      <c r="A7" s="42" t="s">
        <v>2</v>
      </c>
      <c r="B7" s="46">
        <v>7</v>
      </c>
      <c r="C7" s="15">
        <v>0</v>
      </c>
      <c r="D7" s="15"/>
      <c r="E7" s="15"/>
      <c r="F7" s="47"/>
      <c r="G7" s="15"/>
      <c r="H7" s="47"/>
      <c r="I7" s="48"/>
      <c r="J7" s="32"/>
      <c r="K7" s="15"/>
      <c r="L7" s="32"/>
      <c r="M7" s="32"/>
      <c r="N7" s="32"/>
      <c r="O7" s="15"/>
      <c r="P7" s="32"/>
      <c r="Q7" s="49"/>
    </row>
    <row r="8" spans="1:17" ht="16.5">
      <c r="A8" s="42" t="s">
        <v>3</v>
      </c>
      <c r="B8" s="46">
        <v>0</v>
      </c>
      <c r="C8" s="15">
        <v>9.3</v>
      </c>
      <c r="D8" s="5">
        <v>9.3</v>
      </c>
      <c r="E8" s="15">
        <v>3.7</v>
      </c>
      <c r="F8" s="23">
        <f aca="true" t="shared" si="0" ref="F8:F29">E8/D8*100</f>
        <v>39.784946236559136</v>
      </c>
      <c r="G8" s="5">
        <f aca="true" t="shared" si="1" ref="G8:G29">D8-E8</f>
        <v>5.6000000000000005</v>
      </c>
      <c r="H8" s="23">
        <f aca="true" t="shared" si="2" ref="H8:H29">G8/D8*100</f>
        <v>60.215053763440864</v>
      </c>
      <c r="I8" s="15">
        <v>5.6</v>
      </c>
      <c r="J8" s="22">
        <f aca="true" t="shared" si="3" ref="J8:J29">I8/D8*100</f>
        <v>60.21505376344085</v>
      </c>
      <c r="K8" s="15">
        <v>0</v>
      </c>
      <c r="L8" s="22">
        <f aca="true" t="shared" si="4" ref="L8:L29">K8/D8*100</f>
        <v>0</v>
      </c>
      <c r="M8" s="22"/>
      <c r="N8" s="22"/>
      <c r="O8" s="22">
        <v>0</v>
      </c>
      <c r="P8" s="22">
        <f aca="true" t="shared" si="5" ref="P8:P29">O8/D8*100</f>
        <v>0</v>
      </c>
      <c r="Q8" s="50">
        <v>0</v>
      </c>
    </row>
    <row r="9" spans="1:18" ht="16.5">
      <c r="A9" s="42" t="s">
        <v>4</v>
      </c>
      <c r="B9" s="46">
        <v>11</v>
      </c>
      <c r="C9" s="15">
        <v>6.2</v>
      </c>
      <c r="D9" s="15">
        <v>6.2</v>
      </c>
      <c r="E9" s="15">
        <v>2</v>
      </c>
      <c r="F9" s="23">
        <f t="shared" si="0"/>
        <v>32.25806451612903</v>
      </c>
      <c r="G9" s="5">
        <f t="shared" si="1"/>
        <v>4.2</v>
      </c>
      <c r="H9" s="23">
        <f t="shared" si="2"/>
        <v>67.74193548387098</v>
      </c>
      <c r="I9" s="15">
        <v>4.2</v>
      </c>
      <c r="J9" s="22">
        <f t="shared" si="3"/>
        <v>67.74193548387098</v>
      </c>
      <c r="K9" s="15">
        <v>0</v>
      </c>
      <c r="L9" s="22">
        <f t="shared" si="4"/>
        <v>0</v>
      </c>
      <c r="M9" s="22"/>
      <c r="N9" s="22"/>
      <c r="O9" s="22">
        <v>0</v>
      </c>
      <c r="P9" s="22">
        <f t="shared" si="5"/>
        <v>0</v>
      </c>
      <c r="Q9" s="50">
        <v>0</v>
      </c>
      <c r="R9" s="13"/>
    </row>
    <row r="10" spans="1:18" ht="16.5">
      <c r="A10" s="42" t="s">
        <v>5</v>
      </c>
      <c r="B10" s="46">
        <v>37</v>
      </c>
      <c r="C10" s="15">
        <v>36</v>
      </c>
      <c r="D10" s="5">
        <v>36</v>
      </c>
      <c r="E10" s="15">
        <v>21</v>
      </c>
      <c r="F10" s="23">
        <f t="shared" si="0"/>
        <v>58.333333333333336</v>
      </c>
      <c r="G10" s="5">
        <f t="shared" si="1"/>
        <v>15</v>
      </c>
      <c r="H10" s="23">
        <f t="shared" si="2"/>
        <v>41.66666666666667</v>
      </c>
      <c r="I10" s="15">
        <v>15</v>
      </c>
      <c r="J10" s="22">
        <f t="shared" si="3"/>
        <v>41.66666666666667</v>
      </c>
      <c r="K10" s="15">
        <v>0</v>
      </c>
      <c r="L10" s="22">
        <f t="shared" si="4"/>
        <v>0</v>
      </c>
      <c r="M10" s="22"/>
      <c r="N10" s="22"/>
      <c r="O10" s="22">
        <v>0</v>
      </c>
      <c r="P10" s="22">
        <f t="shared" si="5"/>
        <v>0</v>
      </c>
      <c r="Q10" s="50"/>
      <c r="R10" s="13"/>
    </row>
    <row r="11" spans="1:18" ht="16.5">
      <c r="A11" s="42" t="s">
        <v>6</v>
      </c>
      <c r="B11" s="46">
        <v>14</v>
      </c>
      <c r="C11" s="15">
        <v>4.3</v>
      </c>
      <c r="D11" s="5">
        <v>4.3</v>
      </c>
      <c r="E11" s="15">
        <v>0.8</v>
      </c>
      <c r="F11" s="23">
        <f t="shared" si="0"/>
        <v>18.6046511627907</v>
      </c>
      <c r="G11" s="5">
        <f t="shared" si="1"/>
        <v>3.5</v>
      </c>
      <c r="H11" s="23">
        <f t="shared" si="2"/>
        <v>81.3953488372093</v>
      </c>
      <c r="I11" s="15">
        <v>3.5</v>
      </c>
      <c r="J11" s="22">
        <f t="shared" si="3"/>
        <v>81.3953488372093</v>
      </c>
      <c r="K11" s="15">
        <v>0</v>
      </c>
      <c r="L11" s="22">
        <f t="shared" si="4"/>
        <v>0</v>
      </c>
      <c r="M11" s="22"/>
      <c r="N11" s="22"/>
      <c r="O11" s="22">
        <v>0</v>
      </c>
      <c r="P11" s="22">
        <f t="shared" si="5"/>
        <v>0</v>
      </c>
      <c r="Q11" s="50">
        <v>0</v>
      </c>
      <c r="R11" s="13"/>
    </row>
    <row r="12" spans="1:18" ht="16.5">
      <c r="A12" s="42" t="s">
        <v>7</v>
      </c>
      <c r="B12" s="46">
        <v>43</v>
      </c>
      <c r="C12" s="15">
        <v>2.2</v>
      </c>
      <c r="D12" s="5">
        <v>2.2</v>
      </c>
      <c r="E12" s="15">
        <v>2.2</v>
      </c>
      <c r="F12" s="23">
        <f t="shared" si="0"/>
        <v>100</v>
      </c>
      <c r="G12" s="5">
        <f t="shared" si="1"/>
        <v>0</v>
      </c>
      <c r="H12" s="23"/>
      <c r="I12" s="15">
        <v>0</v>
      </c>
      <c r="J12" s="22">
        <f t="shared" si="3"/>
        <v>0</v>
      </c>
      <c r="K12" s="15">
        <v>0</v>
      </c>
      <c r="L12" s="22">
        <f t="shared" si="4"/>
        <v>0</v>
      </c>
      <c r="M12" s="22"/>
      <c r="N12" s="22"/>
      <c r="O12" s="22">
        <v>0</v>
      </c>
      <c r="P12" s="22">
        <f t="shared" si="5"/>
        <v>0</v>
      </c>
      <c r="Q12" s="50">
        <v>0</v>
      </c>
      <c r="R12" s="13"/>
    </row>
    <row r="13" spans="1:17" s="71" customFormat="1" ht="16.5">
      <c r="A13" s="42" t="s">
        <v>8</v>
      </c>
      <c r="B13" s="46">
        <v>13</v>
      </c>
      <c r="C13" s="15">
        <v>10</v>
      </c>
      <c r="D13" s="5">
        <v>10</v>
      </c>
      <c r="E13" s="15">
        <v>5</v>
      </c>
      <c r="F13" s="51">
        <f t="shared" si="0"/>
        <v>50</v>
      </c>
      <c r="G13" s="5">
        <f t="shared" si="1"/>
        <v>5</v>
      </c>
      <c r="H13" s="51">
        <f t="shared" si="2"/>
        <v>50</v>
      </c>
      <c r="I13" s="15">
        <v>5</v>
      </c>
      <c r="J13" s="22">
        <f t="shared" si="3"/>
        <v>50</v>
      </c>
      <c r="K13" s="15"/>
      <c r="L13" s="22">
        <f t="shared" si="4"/>
        <v>0</v>
      </c>
      <c r="M13" s="22"/>
      <c r="N13" s="22"/>
      <c r="O13" s="22">
        <v>0</v>
      </c>
      <c r="P13" s="22">
        <f t="shared" si="5"/>
        <v>0</v>
      </c>
      <c r="Q13" s="50">
        <v>0</v>
      </c>
    </row>
    <row r="14" spans="1:18" ht="16.5">
      <c r="A14" s="42" t="s">
        <v>9</v>
      </c>
      <c r="B14" s="46">
        <v>0</v>
      </c>
      <c r="C14" s="15">
        <v>2.5</v>
      </c>
      <c r="D14" s="5">
        <v>2.5</v>
      </c>
      <c r="E14" s="67">
        <v>0.4</v>
      </c>
      <c r="F14" s="23">
        <f t="shared" si="0"/>
        <v>16</v>
      </c>
      <c r="G14" s="5">
        <f t="shared" si="1"/>
        <v>2.1</v>
      </c>
      <c r="H14" s="23">
        <f t="shared" si="2"/>
        <v>84.00000000000001</v>
      </c>
      <c r="I14" s="15">
        <v>2.1</v>
      </c>
      <c r="J14" s="22">
        <f t="shared" si="3"/>
        <v>84.00000000000001</v>
      </c>
      <c r="K14" s="15">
        <v>0</v>
      </c>
      <c r="L14" s="22">
        <f t="shared" si="4"/>
        <v>0</v>
      </c>
      <c r="M14" s="22"/>
      <c r="N14" s="22"/>
      <c r="O14" s="22">
        <v>0</v>
      </c>
      <c r="P14" s="22">
        <f t="shared" si="5"/>
        <v>0</v>
      </c>
      <c r="Q14" s="50">
        <v>0</v>
      </c>
      <c r="R14" s="13"/>
    </row>
    <row r="15" spans="1:18" ht="16.5">
      <c r="A15" s="42" t="s">
        <v>10</v>
      </c>
      <c r="B15" s="46">
        <v>6</v>
      </c>
      <c r="C15" s="15">
        <v>3.6</v>
      </c>
      <c r="D15" s="5">
        <v>3.6</v>
      </c>
      <c r="E15" s="15">
        <v>0</v>
      </c>
      <c r="F15" s="23">
        <f t="shared" si="0"/>
        <v>0</v>
      </c>
      <c r="G15" s="5">
        <f t="shared" si="1"/>
        <v>3.6</v>
      </c>
      <c r="H15" s="23">
        <f t="shared" si="2"/>
        <v>100</v>
      </c>
      <c r="I15" s="15">
        <v>3.6</v>
      </c>
      <c r="J15" s="22">
        <f t="shared" si="3"/>
        <v>100</v>
      </c>
      <c r="K15" s="15">
        <v>0</v>
      </c>
      <c r="L15" s="22">
        <f t="shared" si="4"/>
        <v>0</v>
      </c>
      <c r="M15" s="22"/>
      <c r="N15" s="22"/>
      <c r="O15" s="22">
        <v>0</v>
      </c>
      <c r="P15" s="22">
        <f t="shared" si="5"/>
        <v>0</v>
      </c>
      <c r="Q15" s="50">
        <v>0</v>
      </c>
      <c r="R15" s="13"/>
    </row>
    <row r="16" spans="1:18" ht="16.5">
      <c r="A16" s="42" t="s">
        <v>11</v>
      </c>
      <c r="B16" s="46">
        <v>0</v>
      </c>
      <c r="C16" s="15">
        <v>5.5</v>
      </c>
      <c r="D16" s="5">
        <v>5.5</v>
      </c>
      <c r="E16" s="15">
        <v>1.8</v>
      </c>
      <c r="F16" s="23">
        <f t="shared" si="0"/>
        <v>32.72727272727273</v>
      </c>
      <c r="G16" s="5">
        <f t="shared" si="1"/>
        <v>3.7</v>
      </c>
      <c r="H16" s="23">
        <f t="shared" si="2"/>
        <v>67.27272727272727</v>
      </c>
      <c r="I16" s="15">
        <v>3.7</v>
      </c>
      <c r="J16" s="22">
        <f t="shared" si="3"/>
        <v>67.27272727272727</v>
      </c>
      <c r="K16" s="15">
        <v>0.3</v>
      </c>
      <c r="L16" s="22">
        <f t="shared" si="4"/>
        <v>5.454545454545454</v>
      </c>
      <c r="M16" s="22">
        <v>0.3</v>
      </c>
      <c r="N16" s="22"/>
      <c r="O16" s="22">
        <v>0</v>
      </c>
      <c r="P16" s="22">
        <f t="shared" si="5"/>
        <v>0</v>
      </c>
      <c r="Q16" s="50">
        <v>0</v>
      </c>
      <c r="R16" s="13"/>
    </row>
    <row r="17" spans="1:18" ht="16.5">
      <c r="A17" s="42" t="s">
        <v>12</v>
      </c>
      <c r="B17" s="46">
        <v>18</v>
      </c>
      <c r="C17" s="15">
        <v>14.6</v>
      </c>
      <c r="D17" s="5">
        <v>14.6</v>
      </c>
      <c r="E17" s="15">
        <v>7.1</v>
      </c>
      <c r="F17" s="23">
        <f t="shared" si="0"/>
        <v>48.63013698630137</v>
      </c>
      <c r="G17" s="5">
        <f t="shared" si="1"/>
        <v>7.5</v>
      </c>
      <c r="H17" s="23">
        <f t="shared" si="2"/>
        <v>51.369863013698634</v>
      </c>
      <c r="I17" s="15">
        <v>6.9</v>
      </c>
      <c r="J17" s="22">
        <f t="shared" si="3"/>
        <v>47.26027397260275</v>
      </c>
      <c r="K17" s="15">
        <v>4.6</v>
      </c>
      <c r="L17" s="22">
        <f t="shared" si="4"/>
        <v>31.506849315068493</v>
      </c>
      <c r="M17" s="64">
        <v>1.1</v>
      </c>
      <c r="N17" s="22">
        <v>3.5</v>
      </c>
      <c r="O17" s="22">
        <v>0</v>
      </c>
      <c r="P17" s="22">
        <f t="shared" si="5"/>
        <v>0</v>
      </c>
      <c r="Q17" s="50">
        <v>0</v>
      </c>
      <c r="R17" s="13"/>
    </row>
    <row r="18" spans="1:18" ht="16.5">
      <c r="A18" s="42" t="s">
        <v>13</v>
      </c>
      <c r="B18" s="46">
        <v>23</v>
      </c>
      <c r="C18" s="15">
        <v>9.7</v>
      </c>
      <c r="D18" s="5">
        <v>9.7</v>
      </c>
      <c r="E18" s="15">
        <v>0</v>
      </c>
      <c r="F18" s="23">
        <f t="shared" si="0"/>
        <v>0</v>
      </c>
      <c r="G18" s="5">
        <f t="shared" si="1"/>
        <v>9.7</v>
      </c>
      <c r="H18" s="23">
        <f t="shared" si="2"/>
        <v>100</v>
      </c>
      <c r="I18" s="15">
        <v>9.7</v>
      </c>
      <c r="J18" s="22">
        <f t="shared" si="3"/>
        <v>100</v>
      </c>
      <c r="K18" s="15">
        <v>0</v>
      </c>
      <c r="L18" s="22">
        <f t="shared" si="4"/>
        <v>0</v>
      </c>
      <c r="M18" s="22"/>
      <c r="N18" s="22"/>
      <c r="O18" s="22">
        <v>0</v>
      </c>
      <c r="P18" s="22">
        <f t="shared" si="5"/>
        <v>0</v>
      </c>
      <c r="Q18" s="50">
        <v>0</v>
      </c>
      <c r="R18" s="13"/>
    </row>
    <row r="19" spans="1:18" ht="16.5">
      <c r="A19" s="42" t="s">
        <v>14</v>
      </c>
      <c r="B19" s="46">
        <v>19</v>
      </c>
      <c r="C19" s="15">
        <v>0</v>
      </c>
      <c r="D19" s="5"/>
      <c r="E19" s="15"/>
      <c r="F19" s="23"/>
      <c r="G19" s="5"/>
      <c r="H19" s="23"/>
      <c r="I19" s="15"/>
      <c r="J19" s="22"/>
      <c r="K19" s="15"/>
      <c r="L19" s="22"/>
      <c r="M19" s="22"/>
      <c r="N19" s="22"/>
      <c r="O19" s="22"/>
      <c r="P19" s="22"/>
      <c r="Q19" s="50"/>
      <c r="R19" s="13"/>
    </row>
    <row r="20" spans="1:17" ht="16.5">
      <c r="A20" s="42" t="s">
        <v>15</v>
      </c>
      <c r="B20" s="46">
        <v>44</v>
      </c>
      <c r="C20" s="15"/>
      <c r="D20" s="5"/>
      <c r="E20" s="15"/>
      <c r="F20" s="23"/>
      <c r="G20" s="5"/>
      <c r="H20" s="23"/>
      <c r="I20" s="15"/>
      <c r="J20" s="22"/>
      <c r="K20" s="15"/>
      <c r="L20" s="22"/>
      <c r="M20" s="22"/>
      <c r="N20" s="22"/>
      <c r="O20" s="22"/>
      <c r="P20" s="22"/>
      <c r="Q20" s="50"/>
    </row>
    <row r="21" spans="1:17" ht="16.5">
      <c r="A21" s="42" t="s">
        <v>16</v>
      </c>
      <c r="B21" s="46">
        <v>18</v>
      </c>
      <c r="C21" s="15">
        <v>2.1</v>
      </c>
      <c r="D21" s="5">
        <v>2.1</v>
      </c>
      <c r="E21" s="15">
        <v>2.1</v>
      </c>
      <c r="F21" s="23">
        <f t="shared" si="0"/>
        <v>100</v>
      </c>
      <c r="G21" s="5">
        <f t="shared" si="1"/>
        <v>0</v>
      </c>
      <c r="H21" s="23">
        <f t="shared" si="2"/>
        <v>0</v>
      </c>
      <c r="I21" s="15"/>
      <c r="J21" s="22">
        <f t="shared" si="3"/>
        <v>0</v>
      </c>
      <c r="K21" s="15">
        <v>0</v>
      </c>
      <c r="L21" s="22">
        <f t="shared" si="4"/>
        <v>0</v>
      </c>
      <c r="M21" s="22"/>
      <c r="N21" s="22"/>
      <c r="O21" s="22">
        <v>0</v>
      </c>
      <c r="P21" s="22">
        <f t="shared" si="5"/>
        <v>0</v>
      </c>
      <c r="Q21" s="50">
        <v>0</v>
      </c>
    </row>
    <row r="22" spans="1:17" ht="16.5">
      <c r="A22" s="42" t="s">
        <v>17</v>
      </c>
      <c r="B22" s="46">
        <v>0</v>
      </c>
      <c r="C22" s="52">
        <v>2</v>
      </c>
      <c r="D22" s="5">
        <v>2</v>
      </c>
      <c r="E22" s="15">
        <v>0</v>
      </c>
      <c r="F22" s="23">
        <f t="shared" si="0"/>
        <v>0</v>
      </c>
      <c r="G22" s="5">
        <f t="shared" si="1"/>
        <v>2</v>
      </c>
      <c r="H22" s="23">
        <f t="shared" si="2"/>
        <v>100</v>
      </c>
      <c r="I22" s="15">
        <v>2</v>
      </c>
      <c r="J22" s="22">
        <f t="shared" si="3"/>
        <v>100</v>
      </c>
      <c r="K22" s="15">
        <v>0</v>
      </c>
      <c r="L22" s="22">
        <f t="shared" si="4"/>
        <v>0</v>
      </c>
      <c r="M22" s="22"/>
      <c r="N22" s="22"/>
      <c r="O22" s="22">
        <v>0</v>
      </c>
      <c r="P22" s="22">
        <f t="shared" si="5"/>
        <v>0</v>
      </c>
      <c r="Q22" s="50">
        <v>0</v>
      </c>
    </row>
    <row r="23" spans="1:17" ht="16.5">
      <c r="A23" s="42" t="s">
        <v>18</v>
      </c>
      <c r="B23" s="46">
        <v>5</v>
      </c>
      <c r="C23" s="53">
        <v>0</v>
      </c>
      <c r="D23" s="5"/>
      <c r="E23" s="15"/>
      <c r="F23" s="23"/>
      <c r="G23" s="5"/>
      <c r="H23" s="23"/>
      <c r="I23" s="15"/>
      <c r="J23" s="22"/>
      <c r="K23" s="15"/>
      <c r="L23" s="22"/>
      <c r="M23" s="22"/>
      <c r="N23" s="22"/>
      <c r="O23" s="22"/>
      <c r="P23" s="22"/>
      <c r="Q23" s="50"/>
    </row>
    <row r="24" spans="1:17" ht="16.5">
      <c r="A24" s="42" t="s">
        <v>19</v>
      </c>
      <c r="B24" s="46">
        <v>6</v>
      </c>
      <c r="C24" s="15">
        <v>0</v>
      </c>
      <c r="D24" s="5"/>
      <c r="E24" s="15"/>
      <c r="F24" s="23"/>
      <c r="G24" s="5"/>
      <c r="H24" s="23"/>
      <c r="I24" s="15"/>
      <c r="J24" s="22"/>
      <c r="K24" s="15"/>
      <c r="L24" s="22"/>
      <c r="M24" s="22"/>
      <c r="N24" s="22"/>
      <c r="O24" s="22"/>
      <c r="P24" s="22"/>
      <c r="Q24" s="50"/>
    </row>
    <row r="25" spans="1:17" ht="16.5">
      <c r="A25" s="42" t="s">
        <v>20</v>
      </c>
      <c r="B25" s="46">
        <v>22</v>
      </c>
      <c r="C25" s="15">
        <v>29.7</v>
      </c>
      <c r="D25" s="5">
        <v>29.7</v>
      </c>
      <c r="E25" s="15">
        <v>8</v>
      </c>
      <c r="F25" s="23">
        <f t="shared" si="0"/>
        <v>26.936026936026934</v>
      </c>
      <c r="G25" s="5">
        <f t="shared" si="1"/>
        <v>21.7</v>
      </c>
      <c r="H25" s="23">
        <f t="shared" si="2"/>
        <v>73.06397306397307</v>
      </c>
      <c r="I25" s="15">
        <v>21.7</v>
      </c>
      <c r="J25" s="22">
        <f t="shared" si="3"/>
        <v>73.06397306397307</v>
      </c>
      <c r="K25" s="15">
        <v>4.4</v>
      </c>
      <c r="L25" s="22">
        <f t="shared" si="4"/>
        <v>14.814814814814817</v>
      </c>
      <c r="M25" s="22"/>
      <c r="N25" s="22">
        <v>3.9</v>
      </c>
      <c r="O25" s="22">
        <v>0</v>
      </c>
      <c r="P25" s="22">
        <f t="shared" si="5"/>
        <v>0</v>
      </c>
      <c r="Q25" s="50">
        <v>0</v>
      </c>
    </row>
    <row r="26" spans="1:17" ht="16.5">
      <c r="A26" s="42" t="s">
        <v>21</v>
      </c>
      <c r="B26" s="46">
        <v>15</v>
      </c>
      <c r="C26" s="15">
        <v>1</v>
      </c>
      <c r="D26" s="5">
        <v>1</v>
      </c>
      <c r="E26" s="15">
        <v>0</v>
      </c>
      <c r="F26" s="23">
        <f t="shared" si="0"/>
        <v>0</v>
      </c>
      <c r="G26" s="5">
        <f t="shared" si="1"/>
        <v>1</v>
      </c>
      <c r="H26" s="23">
        <f t="shared" si="2"/>
        <v>100</v>
      </c>
      <c r="I26" s="15">
        <v>1</v>
      </c>
      <c r="J26" s="22">
        <f t="shared" si="3"/>
        <v>100</v>
      </c>
      <c r="K26" s="15">
        <v>0</v>
      </c>
      <c r="L26" s="22">
        <f t="shared" si="4"/>
        <v>0</v>
      </c>
      <c r="M26" s="22"/>
      <c r="N26" s="22"/>
      <c r="O26" s="22">
        <v>0</v>
      </c>
      <c r="P26" s="22">
        <f t="shared" si="5"/>
        <v>0</v>
      </c>
      <c r="Q26" s="50">
        <v>0</v>
      </c>
    </row>
    <row r="27" spans="1:17" ht="16.5">
      <c r="A27" s="42" t="s">
        <v>22</v>
      </c>
      <c r="B27" s="46">
        <v>21</v>
      </c>
      <c r="C27" s="15">
        <v>10</v>
      </c>
      <c r="D27" s="5">
        <v>10</v>
      </c>
      <c r="E27" s="15">
        <v>7.5</v>
      </c>
      <c r="F27" s="23">
        <f t="shared" si="0"/>
        <v>75</v>
      </c>
      <c r="G27" s="5">
        <f t="shared" si="1"/>
        <v>2.5</v>
      </c>
      <c r="H27" s="23">
        <f t="shared" si="2"/>
        <v>25</v>
      </c>
      <c r="I27" s="15">
        <v>2.5</v>
      </c>
      <c r="J27" s="22">
        <f t="shared" si="3"/>
        <v>25</v>
      </c>
      <c r="K27" s="15">
        <v>0</v>
      </c>
      <c r="L27" s="22">
        <f t="shared" si="4"/>
        <v>0</v>
      </c>
      <c r="M27" s="26"/>
      <c r="N27" s="26"/>
      <c r="O27" s="26">
        <v>0</v>
      </c>
      <c r="P27" s="22">
        <f t="shared" si="5"/>
        <v>0</v>
      </c>
      <c r="Q27" s="50">
        <v>0</v>
      </c>
    </row>
    <row r="28" spans="1:17" ht="16.5">
      <c r="A28" s="18" t="s">
        <v>23</v>
      </c>
      <c r="B28" s="11">
        <f>SUM(B7:B27)</f>
        <v>322</v>
      </c>
      <c r="C28" s="6">
        <f>SUM(C7:C27)</f>
        <v>148.7</v>
      </c>
      <c r="D28" s="12">
        <f>SUM(D7:D27)</f>
        <v>148.7</v>
      </c>
      <c r="E28" s="6">
        <f>SUM(E7:E27)</f>
        <v>61.6</v>
      </c>
      <c r="F28" s="54">
        <f t="shared" si="0"/>
        <v>41.4256893073302</v>
      </c>
      <c r="G28" s="55">
        <f t="shared" si="1"/>
        <v>87.1</v>
      </c>
      <c r="H28" s="54">
        <f t="shared" si="2"/>
        <v>58.574310692669805</v>
      </c>
      <c r="I28" s="6">
        <f>SUM(I7:I27)</f>
        <v>86.5</v>
      </c>
      <c r="J28" s="56">
        <f t="shared" si="3"/>
        <v>58.17081371889711</v>
      </c>
      <c r="K28" s="6">
        <f>SUM(K7:K27)</f>
        <v>9.3</v>
      </c>
      <c r="L28" s="56">
        <f t="shared" si="4"/>
        <v>6.2542030934768</v>
      </c>
      <c r="M28" s="59">
        <f>SUM(M17:M27)</f>
        <v>1.1</v>
      </c>
      <c r="N28" s="57"/>
      <c r="O28" s="57">
        <f>SUM(O7:O27)</f>
        <v>0</v>
      </c>
      <c r="P28" s="56">
        <f t="shared" si="5"/>
        <v>0</v>
      </c>
      <c r="Q28" s="58">
        <f>SUM(Q7:Q27)</f>
        <v>0</v>
      </c>
    </row>
    <row r="29" spans="1:17" ht="17.25" thickBot="1">
      <c r="A29" s="73" t="s">
        <v>49</v>
      </c>
      <c r="B29" s="62">
        <v>178</v>
      </c>
      <c r="C29" s="30">
        <v>364.4</v>
      </c>
      <c r="D29" s="30">
        <v>364.4</v>
      </c>
      <c r="E29" s="30">
        <v>249.2</v>
      </c>
      <c r="F29" s="25">
        <f t="shared" si="0"/>
        <v>68.38638858397366</v>
      </c>
      <c r="G29" s="30">
        <f t="shared" si="1"/>
        <v>115.19999999999999</v>
      </c>
      <c r="H29" s="25">
        <f t="shared" si="2"/>
        <v>31.613611416026345</v>
      </c>
      <c r="I29" s="62">
        <v>115.2</v>
      </c>
      <c r="J29" s="24">
        <f t="shared" si="3"/>
        <v>31.613611416026348</v>
      </c>
      <c r="K29" s="62">
        <v>3.9</v>
      </c>
      <c r="L29" s="24">
        <f t="shared" si="4"/>
        <v>1.070252469813392</v>
      </c>
      <c r="M29" s="24">
        <v>2</v>
      </c>
      <c r="N29" s="24">
        <v>1</v>
      </c>
      <c r="O29" s="62">
        <v>0</v>
      </c>
      <c r="P29" s="24">
        <f t="shared" si="5"/>
        <v>0</v>
      </c>
      <c r="Q29" s="62">
        <v>0</v>
      </c>
    </row>
    <row r="32" spans="1:17" ht="16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6" ht="12.75">
      <c r="A36" s="13"/>
    </row>
  </sheetData>
  <mergeCells count="18">
    <mergeCell ref="J4:J6"/>
    <mergeCell ref="O4:P4"/>
    <mergeCell ref="Q4:Q6"/>
    <mergeCell ref="K5:K6"/>
    <mergeCell ref="O5:O6"/>
    <mergeCell ref="M4:N4"/>
    <mergeCell ref="M5:M6"/>
    <mergeCell ref="N5:N6"/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5" right="0.75" top="1" bottom="1" header="0.5" footer="0.5"/>
  <pageSetup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4"/>
  <sheetViews>
    <sheetView view="pageBreakPreview" zoomScale="75" zoomScaleSheetLayoutView="75" workbookViewId="0" topLeftCell="A1">
      <selection activeCell="G39" sqref="G39"/>
    </sheetView>
  </sheetViews>
  <sheetFormatPr defaultColWidth="9.140625" defaultRowHeight="12.75"/>
  <cols>
    <col min="1" max="1" width="22.57421875" style="0" customWidth="1"/>
    <col min="2" max="4" width="11.7109375" style="0" customWidth="1"/>
    <col min="5" max="5" width="11.57421875" style="0" customWidth="1"/>
    <col min="6" max="6" width="9.8515625" style="0" customWidth="1"/>
    <col min="7" max="7" width="10.7109375" style="0" customWidth="1"/>
    <col min="8" max="8" width="10.8515625" style="0" customWidth="1"/>
    <col min="9" max="9" width="11.28125" style="0" customWidth="1"/>
    <col min="10" max="10" width="10.7109375" style="0" bestFit="1" customWidth="1"/>
    <col min="11" max="11" width="9.421875" style="0" bestFit="1" customWidth="1"/>
    <col min="12" max="12" width="10.7109375" style="0" bestFit="1" customWidth="1"/>
    <col min="13" max="13" width="9.421875" style="0" bestFit="1" customWidth="1"/>
    <col min="14" max="14" width="10.7109375" style="0" bestFit="1" customWidth="1"/>
    <col min="17" max="17" width="9.421875" style="0" bestFit="1" customWidth="1"/>
    <col min="18" max="18" width="10.7109375" style="0" bestFit="1" customWidth="1"/>
    <col min="19" max="19" width="9.28125" style="0" bestFit="1" customWidth="1"/>
  </cols>
  <sheetData>
    <row r="2" spans="1:19" ht="16.5">
      <c r="A2" s="78" t="s">
        <v>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"/>
    </row>
    <row r="3" spans="1:19" ht="17.25" thickBot="1">
      <c r="A3" s="2"/>
      <c r="B3" s="2"/>
      <c r="C3" s="2"/>
      <c r="D3" s="2"/>
      <c r="E3" s="3"/>
      <c r="F3" s="4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</row>
    <row r="4" spans="1:19" ht="16.5">
      <c r="A4" s="79" t="s">
        <v>26</v>
      </c>
      <c r="B4" s="82" t="s">
        <v>27</v>
      </c>
      <c r="C4" s="82" t="s">
        <v>43</v>
      </c>
      <c r="D4" s="90" t="s">
        <v>36</v>
      </c>
      <c r="E4" s="82" t="s">
        <v>33</v>
      </c>
      <c r="F4" s="82" t="s">
        <v>28</v>
      </c>
      <c r="G4" s="87" t="s">
        <v>29</v>
      </c>
      <c r="H4" s="87" t="s">
        <v>24</v>
      </c>
      <c r="I4" s="87" t="s">
        <v>30</v>
      </c>
      <c r="J4" s="87" t="s">
        <v>24</v>
      </c>
      <c r="K4" s="90" t="s">
        <v>25</v>
      </c>
      <c r="L4" s="90" t="s">
        <v>24</v>
      </c>
      <c r="M4" s="9" t="s">
        <v>41</v>
      </c>
      <c r="N4" s="8"/>
      <c r="O4" s="100" t="s">
        <v>37</v>
      </c>
      <c r="P4" s="101"/>
      <c r="Q4" s="93" t="s">
        <v>31</v>
      </c>
      <c r="R4" s="94"/>
      <c r="S4" s="95" t="s">
        <v>42</v>
      </c>
    </row>
    <row r="5" spans="1:19" ht="16.5">
      <c r="A5" s="80"/>
      <c r="B5" s="83"/>
      <c r="C5" s="85"/>
      <c r="D5" s="91"/>
      <c r="E5" s="85"/>
      <c r="F5" s="85"/>
      <c r="G5" s="88"/>
      <c r="H5" s="88"/>
      <c r="I5" s="88"/>
      <c r="J5" s="88"/>
      <c r="K5" s="91"/>
      <c r="L5" s="91"/>
      <c r="M5" s="98" t="s">
        <v>1</v>
      </c>
      <c r="N5" s="44"/>
      <c r="O5" s="102" t="s">
        <v>39</v>
      </c>
      <c r="P5" s="102" t="s">
        <v>40</v>
      </c>
      <c r="Q5" s="98" t="s">
        <v>1</v>
      </c>
      <c r="R5" s="45"/>
      <c r="S5" s="96"/>
    </row>
    <row r="6" spans="1:19" ht="37.5" customHeight="1">
      <c r="A6" s="81"/>
      <c r="B6" s="84"/>
      <c r="C6" s="86"/>
      <c r="D6" s="92"/>
      <c r="E6" s="86"/>
      <c r="F6" s="86"/>
      <c r="G6" s="89"/>
      <c r="H6" s="89"/>
      <c r="I6" s="89"/>
      <c r="J6" s="89"/>
      <c r="K6" s="92"/>
      <c r="L6" s="92"/>
      <c r="M6" s="99"/>
      <c r="N6" s="5" t="s">
        <v>0</v>
      </c>
      <c r="O6" s="103"/>
      <c r="P6" s="76"/>
      <c r="Q6" s="99"/>
      <c r="R6" s="5" t="s">
        <v>0</v>
      </c>
      <c r="S6" s="97"/>
    </row>
    <row r="7" spans="1:19" ht="16.5">
      <c r="A7" s="42" t="s">
        <v>2</v>
      </c>
      <c r="B7" s="46">
        <v>1304</v>
      </c>
      <c r="C7" s="46">
        <v>200</v>
      </c>
      <c r="D7" s="66">
        <f>C7/B7*100</f>
        <v>15.337423312883436</v>
      </c>
      <c r="E7" s="15">
        <v>200</v>
      </c>
      <c r="F7" s="15">
        <v>200</v>
      </c>
      <c r="G7" s="15">
        <v>0</v>
      </c>
      <c r="H7" s="47">
        <f>G7/F7*100</f>
        <v>0</v>
      </c>
      <c r="I7" s="15">
        <f>F7-G7</f>
        <v>200</v>
      </c>
      <c r="J7" s="47">
        <f>I7/F7*100</f>
        <v>100</v>
      </c>
      <c r="K7" s="48">
        <v>200</v>
      </c>
      <c r="L7" s="32">
        <f>K7/F7*100</f>
        <v>100</v>
      </c>
      <c r="M7" s="15">
        <v>0</v>
      </c>
      <c r="N7" s="32">
        <f>M7/F7*100</f>
        <v>0</v>
      </c>
      <c r="O7" s="32"/>
      <c r="P7" s="32"/>
      <c r="Q7" s="15">
        <v>0</v>
      </c>
      <c r="R7" s="32">
        <f>Q7/F7*100</f>
        <v>0</v>
      </c>
      <c r="S7" s="49">
        <v>0</v>
      </c>
    </row>
    <row r="8" spans="1:19" ht="16.5">
      <c r="A8" s="42" t="s">
        <v>3</v>
      </c>
      <c r="B8" s="46">
        <v>577</v>
      </c>
      <c r="C8" s="46">
        <v>0</v>
      </c>
      <c r="D8" s="66">
        <f aca="true" t="shared" si="0" ref="D8:D28">C8/B8*100</f>
        <v>0</v>
      </c>
      <c r="E8" s="15"/>
      <c r="F8" s="5"/>
      <c r="G8" s="15"/>
      <c r="H8" s="23"/>
      <c r="I8" s="5"/>
      <c r="J8" s="23"/>
      <c r="K8" s="15"/>
      <c r="L8" s="22"/>
      <c r="M8" s="15"/>
      <c r="N8" s="22"/>
      <c r="O8" s="22"/>
      <c r="P8" s="22"/>
      <c r="Q8" s="22"/>
      <c r="R8" s="22"/>
      <c r="S8" s="50"/>
    </row>
    <row r="9" spans="1:19" ht="16.5">
      <c r="A9" s="42" t="s">
        <v>4</v>
      </c>
      <c r="B9" s="46">
        <v>1060</v>
      </c>
      <c r="C9" s="46">
        <v>87</v>
      </c>
      <c r="D9" s="66">
        <f t="shared" si="0"/>
        <v>8.20754716981132</v>
      </c>
      <c r="E9" s="15">
        <v>87</v>
      </c>
      <c r="F9" s="5">
        <v>87</v>
      </c>
      <c r="G9" s="15">
        <v>11</v>
      </c>
      <c r="H9" s="23">
        <f aca="true" t="shared" si="1" ref="H9:H28">G9/F9*100</f>
        <v>12.643678160919542</v>
      </c>
      <c r="I9" s="5">
        <f aca="true" t="shared" si="2" ref="I9:I28">F9-G9</f>
        <v>76</v>
      </c>
      <c r="J9" s="23">
        <f aca="true" t="shared" si="3" ref="J9:J28">I9/F9*100</f>
        <v>87.35632183908046</v>
      </c>
      <c r="K9" s="15">
        <v>17</v>
      </c>
      <c r="L9" s="22">
        <f aca="true" t="shared" si="4" ref="L9:L28">K9/F9*100</f>
        <v>19.54022988505747</v>
      </c>
      <c r="M9" s="15">
        <v>59</v>
      </c>
      <c r="N9" s="22">
        <f aca="true" t="shared" si="5" ref="N9:N28">M9/F9*100</f>
        <v>67.81609195402298</v>
      </c>
      <c r="O9" s="22">
        <v>59</v>
      </c>
      <c r="P9" s="22"/>
      <c r="Q9" s="22">
        <v>0</v>
      </c>
      <c r="R9" s="22">
        <f aca="true" t="shared" si="6" ref="R9:R28">Q9/F9*100</f>
        <v>0</v>
      </c>
      <c r="S9" s="50">
        <v>0</v>
      </c>
    </row>
    <row r="10" spans="1:19" ht="16.5">
      <c r="A10" s="42" t="s">
        <v>5</v>
      </c>
      <c r="B10" s="46">
        <v>1295</v>
      </c>
      <c r="C10" s="46">
        <v>502</v>
      </c>
      <c r="D10" s="66">
        <f t="shared" si="0"/>
        <v>38.76447876447877</v>
      </c>
      <c r="E10" s="15">
        <v>502</v>
      </c>
      <c r="F10" s="5">
        <v>502</v>
      </c>
      <c r="G10" s="15">
        <v>60</v>
      </c>
      <c r="H10" s="23">
        <f t="shared" si="1"/>
        <v>11.952191235059761</v>
      </c>
      <c r="I10" s="5">
        <f t="shared" si="2"/>
        <v>442</v>
      </c>
      <c r="J10" s="23">
        <f t="shared" si="3"/>
        <v>88.04780876494024</v>
      </c>
      <c r="K10" s="15">
        <v>442</v>
      </c>
      <c r="L10" s="22">
        <f t="shared" si="4"/>
        <v>88.04780876494024</v>
      </c>
      <c r="M10" s="15">
        <v>120</v>
      </c>
      <c r="N10" s="22">
        <f t="shared" si="5"/>
        <v>23.904382470119522</v>
      </c>
      <c r="O10" s="22">
        <v>120</v>
      </c>
      <c r="P10" s="22"/>
      <c r="Q10" s="22">
        <v>0</v>
      </c>
      <c r="R10" s="22">
        <f t="shared" si="6"/>
        <v>0</v>
      </c>
      <c r="S10" s="50">
        <v>0</v>
      </c>
    </row>
    <row r="11" spans="1:19" ht="16.5">
      <c r="A11" s="42" t="s">
        <v>6</v>
      </c>
      <c r="B11" s="46">
        <v>531</v>
      </c>
      <c r="C11" s="46">
        <v>112</v>
      </c>
      <c r="D11" s="66">
        <f t="shared" si="0"/>
        <v>21.092278719397363</v>
      </c>
      <c r="E11" s="15">
        <v>112</v>
      </c>
      <c r="F11" s="5">
        <v>112</v>
      </c>
      <c r="G11" s="15">
        <v>0</v>
      </c>
      <c r="H11" s="23">
        <f t="shared" si="1"/>
        <v>0</v>
      </c>
      <c r="I11" s="5">
        <f t="shared" si="2"/>
        <v>112</v>
      </c>
      <c r="J11" s="23">
        <f t="shared" si="3"/>
        <v>100</v>
      </c>
      <c r="K11" s="15">
        <v>112</v>
      </c>
      <c r="L11" s="22">
        <f t="shared" si="4"/>
        <v>100</v>
      </c>
      <c r="M11" s="15">
        <v>0</v>
      </c>
      <c r="N11" s="22">
        <f t="shared" si="5"/>
        <v>0</v>
      </c>
      <c r="O11" s="22"/>
      <c r="P11" s="22"/>
      <c r="Q11" s="22">
        <v>0</v>
      </c>
      <c r="R11" s="22">
        <f t="shared" si="6"/>
        <v>0</v>
      </c>
      <c r="S11" s="50">
        <v>0</v>
      </c>
    </row>
    <row r="12" spans="1:19" ht="16.5">
      <c r="A12" s="42" t="s">
        <v>7</v>
      </c>
      <c r="B12" s="46">
        <v>1096</v>
      </c>
      <c r="C12" s="46">
        <v>0</v>
      </c>
      <c r="D12" s="66">
        <f t="shared" si="0"/>
        <v>0</v>
      </c>
      <c r="E12" s="15">
        <v>0</v>
      </c>
      <c r="F12" s="5"/>
      <c r="G12" s="15"/>
      <c r="H12" s="23"/>
      <c r="I12" s="5"/>
      <c r="J12" s="23"/>
      <c r="K12" s="15"/>
      <c r="L12" s="22"/>
      <c r="M12" s="15"/>
      <c r="N12" s="22"/>
      <c r="O12" s="22"/>
      <c r="P12" s="22"/>
      <c r="Q12" s="22"/>
      <c r="R12" s="22"/>
      <c r="S12" s="50"/>
    </row>
    <row r="13" spans="1:19" ht="16.5">
      <c r="A13" s="42" t="s">
        <v>8</v>
      </c>
      <c r="B13" s="46">
        <v>481</v>
      </c>
      <c r="C13" s="46">
        <v>0</v>
      </c>
      <c r="D13" s="66">
        <f t="shared" si="0"/>
        <v>0</v>
      </c>
      <c r="E13" s="15"/>
      <c r="F13" s="5"/>
      <c r="G13" s="15"/>
      <c r="H13" s="51"/>
      <c r="I13" s="5"/>
      <c r="J13" s="51"/>
      <c r="K13" s="15"/>
      <c r="L13" s="22"/>
      <c r="M13" s="15"/>
      <c r="N13" s="22"/>
      <c r="O13" s="22"/>
      <c r="P13" s="22"/>
      <c r="Q13" s="22"/>
      <c r="R13" s="22"/>
      <c r="S13" s="50"/>
    </row>
    <row r="14" spans="1:19" ht="16.5">
      <c r="A14" s="42" t="s">
        <v>9</v>
      </c>
      <c r="B14" s="46">
        <v>952</v>
      </c>
      <c r="C14" s="46">
        <v>95</v>
      </c>
      <c r="D14" s="66">
        <f t="shared" si="0"/>
        <v>9.978991596638656</v>
      </c>
      <c r="E14" s="15">
        <v>95</v>
      </c>
      <c r="F14" s="5">
        <v>95</v>
      </c>
      <c r="G14" s="15">
        <v>95</v>
      </c>
      <c r="H14" s="23">
        <f t="shared" si="1"/>
        <v>100</v>
      </c>
      <c r="I14" s="5">
        <f t="shared" si="2"/>
        <v>0</v>
      </c>
      <c r="J14" s="23">
        <f t="shared" si="3"/>
        <v>0</v>
      </c>
      <c r="K14" s="15">
        <v>0</v>
      </c>
      <c r="L14" s="22">
        <f t="shared" si="4"/>
        <v>0</v>
      </c>
      <c r="M14" s="15">
        <v>0</v>
      </c>
      <c r="N14" s="22">
        <f t="shared" si="5"/>
        <v>0</v>
      </c>
      <c r="O14" s="22"/>
      <c r="P14" s="22"/>
      <c r="Q14" s="22">
        <v>0</v>
      </c>
      <c r="R14" s="22">
        <f t="shared" si="6"/>
        <v>0</v>
      </c>
      <c r="S14" s="50">
        <v>0</v>
      </c>
    </row>
    <row r="15" spans="1:19" ht="16.5">
      <c r="A15" s="42" t="s">
        <v>10</v>
      </c>
      <c r="B15" s="46">
        <v>726</v>
      </c>
      <c r="C15" s="46">
        <v>184</v>
      </c>
      <c r="D15" s="66">
        <f t="shared" si="0"/>
        <v>25.344352617079892</v>
      </c>
      <c r="E15" s="15">
        <v>184</v>
      </c>
      <c r="F15" s="5">
        <v>184</v>
      </c>
      <c r="G15" s="15">
        <v>0</v>
      </c>
      <c r="H15" s="23">
        <f t="shared" si="1"/>
        <v>0</v>
      </c>
      <c r="I15" s="5">
        <f t="shared" si="2"/>
        <v>184</v>
      </c>
      <c r="J15" s="23">
        <f t="shared" si="3"/>
        <v>100</v>
      </c>
      <c r="K15" s="15">
        <v>184</v>
      </c>
      <c r="L15" s="22">
        <f t="shared" si="4"/>
        <v>100</v>
      </c>
      <c r="M15" s="15">
        <v>0</v>
      </c>
      <c r="N15" s="22">
        <f t="shared" si="5"/>
        <v>0</v>
      </c>
      <c r="O15" s="22"/>
      <c r="P15" s="22"/>
      <c r="Q15" s="22">
        <v>0</v>
      </c>
      <c r="R15" s="22">
        <f t="shared" si="6"/>
        <v>0</v>
      </c>
      <c r="S15" s="50">
        <v>0</v>
      </c>
    </row>
    <row r="16" spans="1:19" ht="16.5">
      <c r="A16" s="42" t="s">
        <v>11</v>
      </c>
      <c r="B16" s="46">
        <v>312</v>
      </c>
      <c r="C16" s="46">
        <v>188</v>
      </c>
      <c r="D16" s="66">
        <f t="shared" si="0"/>
        <v>60.256410256410255</v>
      </c>
      <c r="E16" s="15">
        <v>188</v>
      </c>
      <c r="F16" s="5">
        <v>188</v>
      </c>
      <c r="G16" s="15">
        <v>0</v>
      </c>
      <c r="H16" s="23">
        <f t="shared" si="1"/>
        <v>0</v>
      </c>
      <c r="I16" s="5">
        <f t="shared" si="2"/>
        <v>188</v>
      </c>
      <c r="J16" s="23">
        <f t="shared" si="3"/>
        <v>100</v>
      </c>
      <c r="K16" s="15">
        <v>188</v>
      </c>
      <c r="L16" s="22">
        <f t="shared" si="4"/>
        <v>100</v>
      </c>
      <c r="M16" s="15">
        <v>0</v>
      </c>
      <c r="N16" s="22">
        <f t="shared" si="5"/>
        <v>0</v>
      </c>
      <c r="O16" s="22"/>
      <c r="P16" s="22"/>
      <c r="Q16" s="22">
        <v>0</v>
      </c>
      <c r="R16" s="22">
        <f t="shared" si="6"/>
        <v>0</v>
      </c>
      <c r="S16" s="50">
        <v>60</v>
      </c>
    </row>
    <row r="17" spans="1:19" ht="16.5">
      <c r="A17" s="42" t="s">
        <v>12</v>
      </c>
      <c r="B17" s="46">
        <v>544</v>
      </c>
      <c r="C17" s="46">
        <v>75</v>
      </c>
      <c r="D17" s="66">
        <f t="shared" si="0"/>
        <v>13.786764705882353</v>
      </c>
      <c r="E17" s="15">
        <v>75</v>
      </c>
      <c r="F17" s="5">
        <v>75</v>
      </c>
      <c r="G17" s="15">
        <v>75</v>
      </c>
      <c r="H17" s="23">
        <f t="shared" si="1"/>
        <v>100</v>
      </c>
      <c r="I17" s="5">
        <f t="shared" si="2"/>
        <v>0</v>
      </c>
      <c r="J17" s="23">
        <f t="shared" si="3"/>
        <v>0</v>
      </c>
      <c r="K17" s="15"/>
      <c r="L17" s="22">
        <f t="shared" si="4"/>
        <v>0</v>
      </c>
      <c r="M17" s="15"/>
      <c r="N17" s="22">
        <f t="shared" si="5"/>
        <v>0</v>
      </c>
      <c r="O17" s="22"/>
      <c r="P17" s="22"/>
      <c r="Q17" s="22">
        <v>0</v>
      </c>
      <c r="R17" s="22">
        <f t="shared" si="6"/>
        <v>0</v>
      </c>
      <c r="S17" s="50">
        <v>0</v>
      </c>
    </row>
    <row r="18" spans="1:19" ht="16.5">
      <c r="A18" s="42" t="s">
        <v>13</v>
      </c>
      <c r="B18" s="46">
        <v>943</v>
      </c>
      <c r="C18" s="46">
        <v>453</v>
      </c>
      <c r="D18" s="66">
        <f t="shared" si="0"/>
        <v>48.038176033934256</v>
      </c>
      <c r="E18" s="15">
        <v>453</v>
      </c>
      <c r="F18" s="5">
        <v>453</v>
      </c>
      <c r="G18" s="15">
        <v>317</v>
      </c>
      <c r="H18" s="23">
        <f t="shared" si="1"/>
        <v>69.97792494481236</v>
      </c>
      <c r="I18" s="5">
        <f t="shared" si="2"/>
        <v>136</v>
      </c>
      <c r="J18" s="23">
        <f t="shared" si="3"/>
        <v>30.022075055187635</v>
      </c>
      <c r="K18" s="15">
        <v>136</v>
      </c>
      <c r="L18" s="22">
        <f t="shared" si="4"/>
        <v>30.022075055187635</v>
      </c>
      <c r="M18" s="15"/>
      <c r="N18" s="22">
        <f t="shared" si="5"/>
        <v>0</v>
      </c>
      <c r="O18" s="22"/>
      <c r="P18" s="22"/>
      <c r="Q18" s="22">
        <v>0</v>
      </c>
      <c r="R18" s="22">
        <f t="shared" si="6"/>
        <v>0</v>
      </c>
      <c r="S18" s="50">
        <v>0</v>
      </c>
    </row>
    <row r="19" spans="1:19" ht="16.5">
      <c r="A19" s="42" t="s">
        <v>14</v>
      </c>
      <c r="B19" s="46">
        <v>1785</v>
      </c>
      <c r="C19" s="46">
        <v>0</v>
      </c>
      <c r="D19" s="66">
        <f t="shared" si="0"/>
        <v>0</v>
      </c>
      <c r="E19" s="15">
        <v>0</v>
      </c>
      <c r="F19" s="5"/>
      <c r="G19" s="15"/>
      <c r="H19" s="23"/>
      <c r="I19" s="5"/>
      <c r="J19" s="23"/>
      <c r="K19" s="15"/>
      <c r="L19" s="22"/>
      <c r="M19" s="15"/>
      <c r="N19" s="22"/>
      <c r="O19" s="22"/>
      <c r="P19" s="22"/>
      <c r="Q19" s="22"/>
      <c r="R19" s="22"/>
      <c r="S19" s="50"/>
    </row>
    <row r="20" spans="1:19" ht="16.5">
      <c r="A20" s="42" t="s">
        <v>15</v>
      </c>
      <c r="B20" s="46">
        <v>1025</v>
      </c>
      <c r="C20" s="46">
        <v>270</v>
      </c>
      <c r="D20" s="66">
        <f t="shared" si="0"/>
        <v>26.34146341463415</v>
      </c>
      <c r="E20" s="15">
        <v>270</v>
      </c>
      <c r="F20" s="5">
        <v>270</v>
      </c>
      <c r="G20" s="15">
        <v>0</v>
      </c>
      <c r="H20" s="23">
        <f t="shared" si="1"/>
        <v>0</v>
      </c>
      <c r="I20" s="5">
        <f t="shared" si="2"/>
        <v>270</v>
      </c>
      <c r="J20" s="23">
        <f t="shared" si="3"/>
        <v>100</v>
      </c>
      <c r="K20" s="15">
        <v>270</v>
      </c>
      <c r="L20" s="22">
        <f t="shared" si="4"/>
        <v>100</v>
      </c>
      <c r="M20" s="15">
        <v>70</v>
      </c>
      <c r="N20" s="22">
        <f t="shared" si="5"/>
        <v>25.925925925925924</v>
      </c>
      <c r="O20" s="22">
        <v>70</v>
      </c>
      <c r="P20" s="22"/>
      <c r="Q20" s="22"/>
      <c r="R20" s="22">
        <f t="shared" si="6"/>
        <v>0</v>
      </c>
      <c r="S20" s="50">
        <v>0</v>
      </c>
    </row>
    <row r="21" spans="1:19" ht="16.5">
      <c r="A21" s="42" t="s">
        <v>16</v>
      </c>
      <c r="B21" s="46">
        <v>954</v>
      </c>
      <c r="C21" s="46">
        <v>315</v>
      </c>
      <c r="D21" s="66">
        <f t="shared" si="0"/>
        <v>33.0188679245283</v>
      </c>
      <c r="E21" s="15">
        <v>315</v>
      </c>
      <c r="F21" s="5">
        <v>315</v>
      </c>
      <c r="G21" s="15">
        <v>55</v>
      </c>
      <c r="H21" s="23">
        <f t="shared" si="1"/>
        <v>17.46031746031746</v>
      </c>
      <c r="I21" s="5">
        <f t="shared" si="2"/>
        <v>260</v>
      </c>
      <c r="J21" s="23">
        <f t="shared" si="3"/>
        <v>82.53968253968253</v>
      </c>
      <c r="K21" s="15">
        <v>260</v>
      </c>
      <c r="L21" s="22">
        <f t="shared" si="4"/>
        <v>82.53968253968253</v>
      </c>
      <c r="M21" s="15">
        <v>0</v>
      </c>
      <c r="N21" s="22">
        <f t="shared" si="5"/>
        <v>0</v>
      </c>
      <c r="O21" s="22"/>
      <c r="P21" s="22"/>
      <c r="Q21" s="22">
        <v>0</v>
      </c>
      <c r="R21" s="22">
        <f t="shared" si="6"/>
        <v>0</v>
      </c>
      <c r="S21" s="50">
        <v>0</v>
      </c>
    </row>
    <row r="22" spans="1:19" ht="16.5">
      <c r="A22" s="42" t="s">
        <v>17</v>
      </c>
      <c r="B22" s="46">
        <v>875</v>
      </c>
      <c r="C22" s="46">
        <v>640</v>
      </c>
      <c r="D22" s="66">
        <f t="shared" si="0"/>
        <v>73.14285714285714</v>
      </c>
      <c r="E22" s="52">
        <v>640</v>
      </c>
      <c r="F22" s="5">
        <v>640</v>
      </c>
      <c r="G22" s="15">
        <v>583</v>
      </c>
      <c r="H22" s="23">
        <f t="shared" si="1"/>
        <v>91.09375</v>
      </c>
      <c r="I22" s="5">
        <f t="shared" si="2"/>
        <v>57</v>
      </c>
      <c r="J22" s="23">
        <f t="shared" si="3"/>
        <v>8.90625</v>
      </c>
      <c r="K22" s="15">
        <v>57</v>
      </c>
      <c r="L22" s="22">
        <f t="shared" si="4"/>
        <v>8.90625</v>
      </c>
      <c r="M22" s="15">
        <v>0</v>
      </c>
      <c r="N22" s="22">
        <f t="shared" si="5"/>
        <v>0</v>
      </c>
      <c r="O22" s="22"/>
      <c r="P22" s="22"/>
      <c r="Q22" s="22">
        <v>0</v>
      </c>
      <c r="R22" s="22">
        <f t="shared" si="6"/>
        <v>0</v>
      </c>
      <c r="S22" s="50">
        <v>0</v>
      </c>
    </row>
    <row r="23" spans="1:19" ht="16.5">
      <c r="A23" s="42" t="s">
        <v>18</v>
      </c>
      <c r="B23" s="46">
        <v>791</v>
      </c>
      <c r="C23" s="46">
        <v>290</v>
      </c>
      <c r="D23" s="66">
        <f t="shared" si="0"/>
        <v>36.662452591656134</v>
      </c>
      <c r="E23" s="53">
        <v>290</v>
      </c>
      <c r="F23" s="5">
        <v>290</v>
      </c>
      <c r="G23" s="15">
        <v>40</v>
      </c>
      <c r="H23" s="23">
        <f t="shared" si="1"/>
        <v>13.793103448275861</v>
      </c>
      <c r="I23" s="5">
        <f t="shared" si="2"/>
        <v>250</v>
      </c>
      <c r="J23" s="23">
        <f t="shared" si="3"/>
        <v>86.20689655172413</v>
      </c>
      <c r="K23" s="15">
        <v>250</v>
      </c>
      <c r="L23" s="22">
        <f t="shared" si="4"/>
        <v>86.20689655172413</v>
      </c>
      <c r="M23" s="15">
        <v>0</v>
      </c>
      <c r="N23" s="22">
        <f t="shared" si="5"/>
        <v>0</v>
      </c>
      <c r="O23" s="22"/>
      <c r="P23" s="22"/>
      <c r="Q23" s="22">
        <v>0</v>
      </c>
      <c r="R23" s="22">
        <f t="shared" si="6"/>
        <v>0</v>
      </c>
      <c r="S23" s="50">
        <v>0</v>
      </c>
    </row>
    <row r="24" spans="1:19" ht="16.5">
      <c r="A24" s="42" t="s">
        <v>19</v>
      </c>
      <c r="B24" s="46">
        <v>327</v>
      </c>
      <c r="C24" s="46">
        <v>0</v>
      </c>
      <c r="D24" s="66">
        <f t="shared" si="0"/>
        <v>0</v>
      </c>
      <c r="E24" s="15"/>
      <c r="F24" s="5"/>
      <c r="G24" s="15"/>
      <c r="H24" s="23"/>
      <c r="I24" s="5"/>
      <c r="J24" s="23"/>
      <c r="K24" s="15"/>
      <c r="L24" s="22"/>
      <c r="M24" s="15"/>
      <c r="N24" s="22"/>
      <c r="O24" s="22"/>
      <c r="P24" s="22"/>
      <c r="Q24" s="22"/>
      <c r="R24" s="22"/>
      <c r="S24" s="50"/>
    </row>
    <row r="25" spans="1:19" ht="16.5">
      <c r="A25" s="42" t="s">
        <v>20</v>
      </c>
      <c r="B25" s="46">
        <v>809</v>
      </c>
      <c r="C25" s="46">
        <v>788</v>
      </c>
      <c r="D25" s="66">
        <f t="shared" si="0"/>
        <v>97.40420271940667</v>
      </c>
      <c r="E25" s="15">
        <v>788</v>
      </c>
      <c r="F25" s="5">
        <v>788</v>
      </c>
      <c r="G25" s="15">
        <v>109</v>
      </c>
      <c r="H25" s="23">
        <f t="shared" si="1"/>
        <v>13.83248730964467</v>
      </c>
      <c r="I25" s="5">
        <f t="shared" si="2"/>
        <v>679</v>
      </c>
      <c r="J25" s="23">
        <f t="shared" si="3"/>
        <v>86.16751269035532</v>
      </c>
      <c r="K25" s="15">
        <v>679</v>
      </c>
      <c r="L25" s="22">
        <f t="shared" si="4"/>
        <v>86.16751269035532</v>
      </c>
      <c r="M25" s="15">
        <v>39</v>
      </c>
      <c r="N25" s="22">
        <f t="shared" si="5"/>
        <v>4.949238578680204</v>
      </c>
      <c r="O25" s="22"/>
      <c r="P25" s="22">
        <v>39</v>
      </c>
      <c r="Q25" s="22">
        <v>0</v>
      </c>
      <c r="R25" s="22">
        <f t="shared" si="6"/>
        <v>0</v>
      </c>
      <c r="S25" s="50">
        <v>0</v>
      </c>
    </row>
    <row r="26" spans="1:19" ht="16.5">
      <c r="A26" s="42" t="s">
        <v>21</v>
      </c>
      <c r="B26" s="46">
        <v>787</v>
      </c>
      <c r="C26" s="46">
        <v>385</v>
      </c>
      <c r="D26" s="66">
        <f t="shared" si="0"/>
        <v>48.91994917407878</v>
      </c>
      <c r="E26" s="15">
        <v>385</v>
      </c>
      <c r="F26" s="5">
        <v>385</v>
      </c>
      <c r="G26" s="15">
        <v>252</v>
      </c>
      <c r="H26" s="23">
        <f t="shared" si="1"/>
        <v>65.45454545454545</v>
      </c>
      <c r="I26" s="5">
        <f t="shared" si="2"/>
        <v>133</v>
      </c>
      <c r="J26" s="23">
        <f t="shared" si="3"/>
        <v>34.54545454545455</v>
      </c>
      <c r="K26" s="15">
        <v>133</v>
      </c>
      <c r="L26" s="22">
        <f t="shared" si="4"/>
        <v>34.54545454545455</v>
      </c>
      <c r="M26" s="15">
        <v>0</v>
      </c>
      <c r="N26" s="22">
        <f t="shared" si="5"/>
        <v>0</v>
      </c>
      <c r="O26" s="22"/>
      <c r="P26" s="22"/>
      <c r="Q26" s="22">
        <v>0</v>
      </c>
      <c r="R26" s="22">
        <f t="shared" si="6"/>
        <v>0</v>
      </c>
      <c r="S26" s="50">
        <v>0</v>
      </c>
    </row>
    <row r="27" spans="1:19" ht="16.5">
      <c r="A27" s="42" t="s">
        <v>22</v>
      </c>
      <c r="B27" s="46">
        <v>742</v>
      </c>
      <c r="C27" s="46">
        <v>182</v>
      </c>
      <c r="D27" s="66">
        <f t="shared" si="0"/>
        <v>24.528301886792452</v>
      </c>
      <c r="E27" s="15">
        <v>182</v>
      </c>
      <c r="F27" s="5">
        <v>182</v>
      </c>
      <c r="G27" s="15">
        <v>73</v>
      </c>
      <c r="H27" s="23">
        <f t="shared" si="1"/>
        <v>40.10989010989011</v>
      </c>
      <c r="I27" s="5">
        <f t="shared" si="2"/>
        <v>109</v>
      </c>
      <c r="J27" s="23">
        <f t="shared" si="3"/>
        <v>59.89010989010989</v>
      </c>
      <c r="K27" s="15">
        <v>109</v>
      </c>
      <c r="L27" s="22">
        <f t="shared" si="4"/>
        <v>59.89010989010989</v>
      </c>
      <c r="M27" s="15">
        <v>0</v>
      </c>
      <c r="N27" s="22">
        <f t="shared" si="5"/>
        <v>0</v>
      </c>
      <c r="O27" s="26"/>
      <c r="P27" s="26"/>
      <c r="Q27" s="26">
        <v>0</v>
      </c>
      <c r="R27" s="22">
        <f t="shared" si="6"/>
        <v>0</v>
      </c>
      <c r="S27" s="50">
        <v>0</v>
      </c>
    </row>
    <row r="28" spans="1:19" ht="16.5">
      <c r="A28" s="60" t="s">
        <v>23</v>
      </c>
      <c r="B28" s="33">
        <f>SUM(B7:B27)</f>
        <v>17916</v>
      </c>
      <c r="C28" s="33">
        <f>SUM(C7:C27)</f>
        <v>4766</v>
      </c>
      <c r="D28" s="61">
        <f t="shared" si="0"/>
        <v>26.601920071444518</v>
      </c>
      <c r="E28" s="55">
        <f>SUM(E7:E27)</f>
        <v>4766</v>
      </c>
      <c r="F28" s="55">
        <f>SUM(F7:F27)</f>
        <v>4766</v>
      </c>
      <c r="G28" s="55">
        <f>SUM(G7:G27)</f>
        <v>1670</v>
      </c>
      <c r="H28" s="54">
        <f t="shared" si="1"/>
        <v>35.03986571548468</v>
      </c>
      <c r="I28" s="55">
        <f t="shared" si="2"/>
        <v>3096</v>
      </c>
      <c r="J28" s="54">
        <f t="shared" si="3"/>
        <v>64.96013428451532</v>
      </c>
      <c r="K28" s="55">
        <f>SUM(K7:K27)</f>
        <v>3037</v>
      </c>
      <c r="L28" s="56">
        <f t="shared" si="4"/>
        <v>63.72219890893831</v>
      </c>
      <c r="M28" s="55">
        <f>SUM(M7:M27)</f>
        <v>288</v>
      </c>
      <c r="N28" s="56">
        <f t="shared" si="5"/>
        <v>6.042803189257239</v>
      </c>
      <c r="O28" s="56">
        <f>SUM(O7:O27)</f>
        <v>249</v>
      </c>
      <c r="P28" s="56"/>
      <c r="Q28" s="56">
        <f>SUM(Q7:Q27)</f>
        <v>0</v>
      </c>
      <c r="R28" s="56">
        <f t="shared" si="6"/>
        <v>0</v>
      </c>
      <c r="S28" s="75">
        <f>SUM(S7:S27)</f>
        <v>60</v>
      </c>
    </row>
    <row r="31" spans="1:19" ht="16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4" spans="1:2" ht="12.75">
      <c r="A34" s="13"/>
      <c r="B34" s="13"/>
    </row>
  </sheetData>
  <mergeCells count="20">
    <mergeCell ref="A2:R2"/>
    <mergeCell ref="A4:A6"/>
    <mergeCell ref="B4:B6"/>
    <mergeCell ref="E4:E6"/>
    <mergeCell ref="F4:F6"/>
    <mergeCell ref="G4:G6"/>
    <mergeCell ref="H4:H6"/>
    <mergeCell ref="I4:I6"/>
    <mergeCell ref="J4:J6"/>
    <mergeCell ref="K4:K6"/>
    <mergeCell ref="S4:S6"/>
    <mergeCell ref="M5:M6"/>
    <mergeCell ref="O5:O6"/>
    <mergeCell ref="P5:P6"/>
    <mergeCell ref="Q5:Q6"/>
    <mergeCell ref="C4:C6"/>
    <mergeCell ref="L4:L6"/>
    <mergeCell ref="O4:P4"/>
    <mergeCell ref="Q4:R4"/>
    <mergeCell ref="D4:D6"/>
  </mergeCells>
  <printOptions/>
  <pageMargins left="0.75" right="0.75" top="1" bottom="1" header="0.5" footer="0.5"/>
  <pageSetup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tabSelected="1" view="pageBreakPreview" zoomScale="75" zoomScaleNormal="75" zoomScaleSheetLayoutView="75" workbookViewId="0" topLeftCell="E4">
      <selection activeCell="A33" sqref="A33"/>
    </sheetView>
  </sheetViews>
  <sheetFormatPr defaultColWidth="9.140625" defaultRowHeight="12.75"/>
  <cols>
    <col min="1" max="1" width="28.8515625" style="0" customWidth="1"/>
    <col min="2" max="2" width="12.140625" style="0" customWidth="1"/>
    <col min="3" max="3" width="10.28125" style="0" customWidth="1"/>
    <col min="4" max="4" width="10.7109375" style="0" customWidth="1"/>
    <col min="5" max="5" width="12.28125" style="21" customWidth="1"/>
    <col min="6" max="6" width="9.57421875" style="0" customWidth="1"/>
    <col min="7" max="7" width="9.8515625" style="21" customWidth="1"/>
    <col min="8" max="8" width="11.7109375" style="0" customWidth="1"/>
    <col min="9" max="9" width="10.57421875" style="21" customWidth="1"/>
    <col min="11" max="11" width="11.00390625" style="21" customWidth="1"/>
    <col min="12" max="12" width="9.28125" style="0" customWidth="1"/>
    <col min="13" max="13" width="9.140625" style="21" customWidth="1"/>
    <col min="15" max="15" width="8.57421875" style="0" customWidth="1"/>
    <col min="16" max="16" width="6.28125" style="0" customWidth="1"/>
    <col min="19" max="19" width="8.00390625" style="0" customWidth="1"/>
    <col min="20" max="20" width="6.28125" style="0" customWidth="1"/>
    <col min="21" max="21" width="10.28125" style="0" customWidth="1"/>
    <col min="22" max="22" width="10.140625" style="0" customWidth="1"/>
    <col min="23" max="23" width="6.8515625" style="0" customWidth="1"/>
  </cols>
  <sheetData>
    <row r="1" spans="3:13" ht="12.75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21" ht="18.75">
      <c r="A2" s="105" t="s">
        <v>45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35"/>
    </row>
    <row r="3" spans="1:21" ht="17.25" thickBot="1">
      <c r="A3" s="37"/>
      <c r="B3" s="37"/>
      <c r="C3" s="37"/>
      <c r="D3" s="37"/>
      <c r="E3" s="38"/>
      <c r="F3" s="38"/>
      <c r="G3" s="39"/>
      <c r="H3" s="39"/>
      <c r="I3" s="38"/>
      <c r="J3" s="38"/>
      <c r="K3" s="38"/>
      <c r="L3" s="38"/>
      <c r="M3" s="38"/>
      <c r="N3" s="40"/>
      <c r="O3" s="40"/>
      <c r="P3" s="40"/>
      <c r="Q3" s="40"/>
      <c r="R3" s="40"/>
      <c r="S3" s="40"/>
      <c r="T3" s="40"/>
      <c r="U3" s="40"/>
    </row>
    <row r="4" spans="1:22" ht="16.5" customHeight="1">
      <c r="A4" s="106" t="s">
        <v>26</v>
      </c>
      <c r="B4" s="90" t="s">
        <v>27</v>
      </c>
      <c r="C4" s="90" t="s">
        <v>34</v>
      </c>
      <c r="D4" s="90" t="s">
        <v>36</v>
      </c>
      <c r="E4" s="90" t="s">
        <v>33</v>
      </c>
      <c r="F4" s="90" t="s">
        <v>35</v>
      </c>
      <c r="G4" s="90" t="s">
        <v>28</v>
      </c>
      <c r="H4" s="90" t="s">
        <v>35</v>
      </c>
      <c r="I4" s="90" t="s">
        <v>29</v>
      </c>
      <c r="J4" s="90" t="s">
        <v>24</v>
      </c>
      <c r="K4" s="90" t="s">
        <v>30</v>
      </c>
      <c r="L4" s="90" t="s">
        <v>56</v>
      </c>
      <c r="M4" s="90" t="s">
        <v>25</v>
      </c>
      <c r="N4" s="90" t="s">
        <v>56</v>
      </c>
      <c r="O4" s="36" t="s">
        <v>32</v>
      </c>
      <c r="P4" s="41"/>
      <c r="Q4" s="100" t="s">
        <v>37</v>
      </c>
      <c r="R4" s="101"/>
      <c r="S4" s="100" t="s">
        <v>31</v>
      </c>
      <c r="T4" s="112"/>
      <c r="U4" s="109" t="s">
        <v>38</v>
      </c>
      <c r="V4" s="109" t="s">
        <v>44</v>
      </c>
    </row>
    <row r="5" spans="1:22" ht="16.5">
      <c r="A5" s="107"/>
      <c r="B5" s="77"/>
      <c r="C5" s="77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113" t="s">
        <v>1</v>
      </c>
      <c r="P5" s="12"/>
      <c r="Q5" s="102" t="s">
        <v>39</v>
      </c>
      <c r="R5" s="102" t="s">
        <v>40</v>
      </c>
      <c r="S5" s="113" t="s">
        <v>1</v>
      </c>
      <c r="T5" s="6"/>
      <c r="U5" s="110"/>
      <c r="V5" s="110"/>
    </row>
    <row r="6" spans="1:22" ht="34.5" customHeight="1">
      <c r="A6" s="108"/>
      <c r="B6" s="104"/>
      <c r="C6" s="104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114"/>
      <c r="P6" s="27" t="s">
        <v>0</v>
      </c>
      <c r="Q6" s="103"/>
      <c r="R6" s="76"/>
      <c r="S6" s="114"/>
      <c r="T6" s="27" t="s">
        <v>0</v>
      </c>
      <c r="U6" s="111"/>
      <c r="V6" s="111"/>
    </row>
    <row r="7" spans="1:22" s="21" customFormat="1" ht="15.75" customHeight="1">
      <c r="A7" s="74" t="s">
        <v>2</v>
      </c>
      <c r="B7" s="14">
        <v>2171</v>
      </c>
      <c r="C7" s="14">
        <v>2171</v>
      </c>
      <c r="D7" s="43">
        <f>C7/B7*100</f>
        <v>100</v>
      </c>
      <c r="E7" s="5">
        <v>2171</v>
      </c>
      <c r="F7" s="22">
        <f>E7/C7*100</f>
        <v>100</v>
      </c>
      <c r="G7" s="5">
        <v>2171</v>
      </c>
      <c r="H7" s="22">
        <f>G7/C7*100</f>
        <v>100</v>
      </c>
      <c r="I7" s="5">
        <v>1843</v>
      </c>
      <c r="J7" s="23">
        <f aca="true" t="shared" si="0" ref="J7:J29">I7/G7*100</f>
        <v>84.89175495163519</v>
      </c>
      <c r="K7" s="5">
        <f aca="true" t="shared" si="1" ref="K7:K29">G7-I7</f>
        <v>328</v>
      </c>
      <c r="L7" s="23">
        <f aca="true" t="shared" si="2" ref="L7:L29">K7/G7*100</f>
        <v>15.108245048364811</v>
      </c>
      <c r="M7" s="19">
        <v>328</v>
      </c>
      <c r="N7" s="22">
        <f aca="true" t="shared" si="3" ref="N7:N29">M7/G7*100</f>
        <v>15.108245048364811</v>
      </c>
      <c r="O7" s="5"/>
      <c r="P7" s="22">
        <f>O7/G7*100</f>
        <v>0</v>
      </c>
      <c r="Q7" s="22"/>
      <c r="R7" s="22"/>
      <c r="S7" s="5">
        <v>0</v>
      </c>
      <c r="T7" s="22">
        <v>0</v>
      </c>
      <c r="U7" s="22"/>
      <c r="V7" s="22">
        <v>4</v>
      </c>
    </row>
    <row r="8" spans="1:22" s="71" customFormat="1" ht="15.75" customHeight="1">
      <c r="A8" s="68" t="s">
        <v>3</v>
      </c>
      <c r="B8" s="14">
        <v>1950</v>
      </c>
      <c r="C8" s="14">
        <v>1985</v>
      </c>
      <c r="D8" s="43">
        <f aca="true" t="shared" si="4" ref="D8:D29">C8/B8*100</f>
        <v>101.7948717948718</v>
      </c>
      <c r="E8" s="5">
        <v>1985</v>
      </c>
      <c r="F8" s="22">
        <f aca="true" t="shared" si="5" ref="F8:F29">E8/C8*100</f>
        <v>100</v>
      </c>
      <c r="G8" s="5">
        <v>1985</v>
      </c>
      <c r="H8" s="22">
        <f aca="true" t="shared" si="6" ref="H8:H29">G8/C8*100</f>
        <v>100</v>
      </c>
      <c r="I8" s="15">
        <v>1178</v>
      </c>
      <c r="J8" s="23">
        <f t="shared" si="0"/>
        <v>59.34508816120907</v>
      </c>
      <c r="K8" s="5">
        <f t="shared" si="1"/>
        <v>807</v>
      </c>
      <c r="L8" s="23">
        <f t="shared" si="2"/>
        <v>40.65491183879093</v>
      </c>
      <c r="M8" s="15">
        <v>807</v>
      </c>
      <c r="N8" s="22">
        <f t="shared" si="3"/>
        <v>40.65491183879093</v>
      </c>
      <c r="O8" s="15"/>
      <c r="P8" s="22">
        <f>O8/G8*100</f>
        <v>0</v>
      </c>
      <c r="Q8" s="22"/>
      <c r="R8" s="22"/>
      <c r="S8" s="22">
        <v>0</v>
      </c>
      <c r="T8" s="22">
        <f>S8/G8*100</f>
        <v>0</v>
      </c>
      <c r="U8" s="22"/>
      <c r="V8" s="22">
        <v>6</v>
      </c>
    </row>
    <row r="9" spans="1:22" s="21" customFormat="1" ht="15.75" customHeight="1">
      <c r="A9" s="68" t="s">
        <v>4</v>
      </c>
      <c r="B9" s="14">
        <v>3376</v>
      </c>
      <c r="C9" s="14">
        <v>3444</v>
      </c>
      <c r="D9" s="43">
        <f t="shared" si="4"/>
        <v>102.01421800947867</v>
      </c>
      <c r="E9" s="5">
        <v>3444</v>
      </c>
      <c r="F9" s="22">
        <f t="shared" si="5"/>
        <v>100</v>
      </c>
      <c r="G9" s="5">
        <v>3444</v>
      </c>
      <c r="H9" s="22">
        <f t="shared" si="6"/>
        <v>100</v>
      </c>
      <c r="I9" s="15">
        <v>2560</v>
      </c>
      <c r="J9" s="23">
        <f t="shared" si="0"/>
        <v>74.3321718931475</v>
      </c>
      <c r="K9" s="5">
        <f t="shared" si="1"/>
        <v>884</v>
      </c>
      <c r="L9" s="23">
        <f t="shared" si="2"/>
        <v>25.667828106852497</v>
      </c>
      <c r="M9" s="15">
        <v>727</v>
      </c>
      <c r="N9" s="22">
        <f t="shared" si="3"/>
        <v>21.10917537746806</v>
      </c>
      <c r="O9" s="15">
        <v>132</v>
      </c>
      <c r="P9" s="22">
        <f>O9/G9*100</f>
        <v>3.8327526132404177</v>
      </c>
      <c r="Q9" s="22">
        <v>132</v>
      </c>
      <c r="R9" s="22"/>
      <c r="S9" s="22">
        <v>0</v>
      </c>
      <c r="T9" s="22">
        <f>S9/G9*100</f>
        <v>0</v>
      </c>
      <c r="U9" s="22">
        <v>25</v>
      </c>
      <c r="V9" s="22">
        <v>10</v>
      </c>
    </row>
    <row r="10" spans="1:22" s="21" customFormat="1" ht="15.75" customHeight="1">
      <c r="A10" s="68" t="s">
        <v>5</v>
      </c>
      <c r="B10" s="14">
        <v>2414</v>
      </c>
      <c r="C10" s="14">
        <v>2733</v>
      </c>
      <c r="D10" s="43">
        <f t="shared" si="4"/>
        <v>113.21458160729081</v>
      </c>
      <c r="E10" s="14">
        <v>2733</v>
      </c>
      <c r="F10" s="22">
        <f t="shared" si="5"/>
        <v>100</v>
      </c>
      <c r="G10" s="14">
        <v>2733</v>
      </c>
      <c r="H10" s="22">
        <f t="shared" si="6"/>
        <v>100</v>
      </c>
      <c r="I10" s="15">
        <v>2452</v>
      </c>
      <c r="J10" s="23">
        <f t="shared" si="0"/>
        <v>89.71825832418587</v>
      </c>
      <c r="K10" s="5">
        <f t="shared" si="1"/>
        <v>281</v>
      </c>
      <c r="L10" s="23">
        <f t="shared" si="2"/>
        <v>10.281741675814123</v>
      </c>
      <c r="M10" s="15">
        <v>281</v>
      </c>
      <c r="N10" s="22">
        <f t="shared" si="3"/>
        <v>10.281741675814123</v>
      </c>
      <c r="O10" s="15"/>
      <c r="P10" s="22">
        <v>0</v>
      </c>
      <c r="Q10" s="22"/>
      <c r="R10" s="22"/>
      <c r="S10" s="22">
        <v>0</v>
      </c>
      <c r="T10" s="22">
        <f>S10/G10*100</f>
        <v>0</v>
      </c>
      <c r="U10" s="22"/>
      <c r="V10" s="22">
        <v>2</v>
      </c>
    </row>
    <row r="11" spans="1:22" s="21" customFormat="1" ht="15.75" customHeight="1">
      <c r="A11" s="68" t="s">
        <v>6</v>
      </c>
      <c r="B11" s="14">
        <v>1579</v>
      </c>
      <c r="C11" s="14">
        <v>1581</v>
      </c>
      <c r="D11" s="43">
        <f t="shared" si="4"/>
        <v>100.1266624445852</v>
      </c>
      <c r="E11" s="14">
        <v>1581</v>
      </c>
      <c r="F11" s="22">
        <f t="shared" si="5"/>
        <v>100</v>
      </c>
      <c r="G11" s="14">
        <v>1581</v>
      </c>
      <c r="H11" s="22">
        <f t="shared" si="6"/>
        <v>100</v>
      </c>
      <c r="I11" s="15">
        <v>1203</v>
      </c>
      <c r="J11" s="23">
        <f t="shared" si="0"/>
        <v>76.0910815939279</v>
      </c>
      <c r="K11" s="5">
        <f t="shared" si="1"/>
        <v>378</v>
      </c>
      <c r="L11" s="23">
        <f t="shared" si="2"/>
        <v>23.908918406072104</v>
      </c>
      <c r="M11" s="15">
        <v>352</v>
      </c>
      <c r="N11" s="22">
        <f t="shared" si="3"/>
        <v>22.26438962681847</v>
      </c>
      <c r="O11" s="15"/>
      <c r="P11" s="22">
        <f aca="true" t="shared" si="7" ref="P11:P29">O11/G11*100</f>
        <v>0</v>
      </c>
      <c r="Q11" s="22"/>
      <c r="R11" s="22"/>
      <c r="S11" s="22">
        <v>25</v>
      </c>
      <c r="T11" s="22">
        <f>S11/G11*100</f>
        <v>1.5812776723592663</v>
      </c>
      <c r="U11" s="22"/>
      <c r="V11" s="22">
        <v>1</v>
      </c>
    </row>
    <row r="12" spans="1:22" s="21" customFormat="1" ht="15.75" customHeight="1">
      <c r="A12" s="68" t="s">
        <v>7</v>
      </c>
      <c r="B12" s="14">
        <v>2007</v>
      </c>
      <c r="C12" s="14">
        <v>2497</v>
      </c>
      <c r="D12" s="43">
        <f t="shared" si="4"/>
        <v>124.4145490782262</v>
      </c>
      <c r="E12" s="14">
        <v>2497</v>
      </c>
      <c r="F12" s="22">
        <f t="shared" si="5"/>
        <v>100</v>
      </c>
      <c r="G12" s="14">
        <v>2497</v>
      </c>
      <c r="H12" s="22">
        <f t="shared" si="6"/>
        <v>100</v>
      </c>
      <c r="I12" s="15">
        <v>1714</v>
      </c>
      <c r="J12" s="23">
        <f t="shared" si="0"/>
        <v>68.64237084501401</v>
      </c>
      <c r="K12" s="5">
        <f t="shared" si="1"/>
        <v>783</v>
      </c>
      <c r="L12" s="23">
        <f t="shared" si="2"/>
        <v>31.357629154985982</v>
      </c>
      <c r="M12" s="15">
        <v>706</v>
      </c>
      <c r="N12" s="22">
        <f t="shared" si="3"/>
        <v>28.273928714457348</v>
      </c>
      <c r="O12" s="15">
        <v>17</v>
      </c>
      <c r="P12" s="22">
        <f t="shared" si="7"/>
        <v>0.6808169803764518</v>
      </c>
      <c r="Q12" s="22"/>
      <c r="R12" s="22">
        <v>17</v>
      </c>
      <c r="S12" s="22">
        <v>91</v>
      </c>
      <c r="T12" s="22">
        <f>S12/G12*100</f>
        <v>3.644373247897477</v>
      </c>
      <c r="U12" s="22">
        <v>110</v>
      </c>
      <c r="V12" s="22">
        <v>3</v>
      </c>
    </row>
    <row r="13" spans="1:22" s="71" customFormat="1" ht="15.75" customHeight="1">
      <c r="A13" s="68" t="s">
        <v>8</v>
      </c>
      <c r="B13" s="14">
        <v>2254</v>
      </c>
      <c r="C13" s="14">
        <v>2254</v>
      </c>
      <c r="D13" s="43">
        <f t="shared" si="4"/>
        <v>100</v>
      </c>
      <c r="E13" s="5">
        <v>2254</v>
      </c>
      <c r="F13" s="22">
        <f t="shared" si="5"/>
        <v>100</v>
      </c>
      <c r="G13" s="5">
        <v>2254</v>
      </c>
      <c r="H13" s="22">
        <f t="shared" si="6"/>
        <v>100</v>
      </c>
      <c r="I13" s="15">
        <v>1471</v>
      </c>
      <c r="J13" s="23">
        <f t="shared" si="0"/>
        <v>65.26175687666371</v>
      </c>
      <c r="K13" s="5">
        <f t="shared" si="1"/>
        <v>783</v>
      </c>
      <c r="L13" s="23">
        <f t="shared" si="2"/>
        <v>34.7382431233363</v>
      </c>
      <c r="M13" s="15">
        <v>783</v>
      </c>
      <c r="N13" s="22">
        <f t="shared" si="3"/>
        <v>34.7382431233363</v>
      </c>
      <c r="O13" s="15"/>
      <c r="P13" s="22">
        <f t="shared" si="7"/>
        <v>0</v>
      </c>
      <c r="Q13" s="22"/>
      <c r="R13" s="22"/>
      <c r="S13" s="22">
        <v>0</v>
      </c>
      <c r="T13" s="22">
        <v>0</v>
      </c>
      <c r="U13" s="22"/>
      <c r="V13" s="22">
        <v>6</v>
      </c>
    </row>
    <row r="14" spans="1:22" s="21" customFormat="1" ht="15.75" customHeight="1">
      <c r="A14" s="68" t="s">
        <v>9</v>
      </c>
      <c r="B14" s="14">
        <v>2617</v>
      </c>
      <c r="C14" s="14">
        <v>2746</v>
      </c>
      <c r="D14" s="43">
        <f t="shared" si="4"/>
        <v>104.92930836836072</v>
      </c>
      <c r="E14" s="14">
        <v>2746</v>
      </c>
      <c r="F14" s="22">
        <f t="shared" si="5"/>
        <v>100</v>
      </c>
      <c r="G14" s="14">
        <v>2746</v>
      </c>
      <c r="H14" s="22">
        <f t="shared" si="6"/>
        <v>100</v>
      </c>
      <c r="I14" s="15">
        <v>1960</v>
      </c>
      <c r="J14" s="23">
        <f t="shared" si="0"/>
        <v>71.37654770575382</v>
      </c>
      <c r="K14" s="5">
        <f t="shared" si="1"/>
        <v>786</v>
      </c>
      <c r="L14" s="23">
        <f t="shared" si="2"/>
        <v>28.623452294246178</v>
      </c>
      <c r="M14" s="15">
        <v>757</v>
      </c>
      <c r="N14" s="22">
        <f t="shared" si="3"/>
        <v>27.5673707210488</v>
      </c>
      <c r="O14" s="15"/>
      <c r="P14" s="22">
        <f t="shared" si="7"/>
        <v>0</v>
      </c>
      <c r="Q14" s="22"/>
      <c r="R14" s="22"/>
      <c r="S14" s="22">
        <v>40</v>
      </c>
      <c r="T14" s="22">
        <f>S14/G14*100</f>
        <v>1.4566642388929352</v>
      </c>
      <c r="U14" s="22">
        <v>73</v>
      </c>
      <c r="V14" s="22">
        <v>5</v>
      </c>
    </row>
    <row r="15" spans="1:22" s="21" customFormat="1" ht="15.75" customHeight="1">
      <c r="A15" s="68" t="s">
        <v>10</v>
      </c>
      <c r="B15" s="14">
        <v>2342</v>
      </c>
      <c r="C15" s="14">
        <v>2178</v>
      </c>
      <c r="D15" s="43">
        <f t="shared" si="4"/>
        <v>92.99743808710504</v>
      </c>
      <c r="E15" s="5">
        <v>2178</v>
      </c>
      <c r="F15" s="22">
        <f t="shared" si="5"/>
        <v>100</v>
      </c>
      <c r="G15" s="5">
        <v>2178</v>
      </c>
      <c r="H15" s="22">
        <f t="shared" si="6"/>
        <v>100</v>
      </c>
      <c r="I15" s="15">
        <v>1392</v>
      </c>
      <c r="J15" s="23">
        <f t="shared" si="0"/>
        <v>63.91184573002755</v>
      </c>
      <c r="K15" s="5">
        <f t="shared" si="1"/>
        <v>786</v>
      </c>
      <c r="L15" s="23">
        <f t="shared" si="2"/>
        <v>36.08815426997245</v>
      </c>
      <c r="M15" s="15">
        <v>786</v>
      </c>
      <c r="N15" s="22">
        <f t="shared" si="3"/>
        <v>36.08815426997245</v>
      </c>
      <c r="O15" s="15">
        <v>21</v>
      </c>
      <c r="P15" s="22">
        <f t="shared" si="7"/>
        <v>0.9641873278236914</v>
      </c>
      <c r="Q15" s="22">
        <v>21</v>
      </c>
      <c r="R15" s="22"/>
      <c r="S15" s="22">
        <v>0</v>
      </c>
      <c r="T15" s="22">
        <v>0</v>
      </c>
      <c r="U15" s="22"/>
      <c r="V15" s="22">
        <v>8</v>
      </c>
    </row>
    <row r="16" spans="1:22" s="21" customFormat="1" ht="15.75" customHeight="1">
      <c r="A16" s="68" t="s">
        <v>11</v>
      </c>
      <c r="B16" s="14">
        <v>1215</v>
      </c>
      <c r="C16" s="14">
        <v>1226</v>
      </c>
      <c r="D16" s="43">
        <f t="shared" si="4"/>
        <v>100.90534979423869</v>
      </c>
      <c r="E16" s="5">
        <v>1226</v>
      </c>
      <c r="F16" s="22">
        <f t="shared" si="5"/>
        <v>100</v>
      </c>
      <c r="G16" s="5">
        <v>1226</v>
      </c>
      <c r="H16" s="22">
        <f t="shared" si="6"/>
        <v>100</v>
      </c>
      <c r="I16" s="15">
        <v>761</v>
      </c>
      <c r="J16" s="23">
        <f t="shared" si="0"/>
        <v>62.071778140293645</v>
      </c>
      <c r="K16" s="5">
        <f t="shared" si="1"/>
        <v>465</v>
      </c>
      <c r="L16" s="23">
        <f t="shared" si="2"/>
        <v>37.92822185970636</v>
      </c>
      <c r="M16" s="15">
        <v>396</v>
      </c>
      <c r="N16" s="22">
        <f t="shared" si="3"/>
        <v>32.30016313213703</v>
      </c>
      <c r="O16" s="15"/>
      <c r="P16" s="22">
        <f t="shared" si="7"/>
        <v>0</v>
      </c>
      <c r="Q16" s="22"/>
      <c r="R16" s="22"/>
      <c r="S16" s="22">
        <v>0</v>
      </c>
      <c r="T16" s="22">
        <f aca="true" t="shared" si="8" ref="T16:T29">S16/G16*100</f>
        <v>0</v>
      </c>
      <c r="U16" s="22">
        <v>69</v>
      </c>
      <c r="V16" s="22">
        <v>1</v>
      </c>
    </row>
    <row r="17" spans="1:22" s="21" customFormat="1" ht="15.75" customHeight="1">
      <c r="A17" s="68" t="s">
        <v>12</v>
      </c>
      <c r="B17" s="14">
        <v>1134</v>
      </c>
      <c r="C17" s="14">
        <v>1188</v>
      </c>
      <c r="D17" s="43">
        <f t="shared" si="4"/>
        <v>104.76190476190477</v>
      </c>
      <c r="E17" s="5">
        <v>1188</v>
      </c>
      <c r="F17" s="22">
        <f t="shared" si="5"/>
        <v>100</v>
      </c>
      <c r="G17" s="5">
        <v>1188</v>
      </c>
      <c r="H17" s="22">
        <f t="shared" si="6"/>
        <v>100</v>
      </c>
      <c r="I17" s="15">
        <v>856</v>
      </c>
      <c r="J17" s="23">
        <f t="shared" si="0"/>
        <v>72.05387205387206</v>
      </c>
      <c r="K17" s="5">
        <f t="shared" si="1"/>
        <v>332</v>
      </c>
      <c r="L17" s="23">
        <f t="shared" si="2"/>
        <v>27.946127946127948</v>
      </c>
      <c r="M17" s="15">
        <v>332</v>
      </c>
      <c r="N17" s="22">
        <f t="shared" si="3"/>
        <v>27.946127946127948</v>
      </c>
      <c r="O17" s="15">
        <v>3</v>
      </c>
      <c r="P17" s="22">
        <f t="shared" si="7"/>
        <v>0.25252525252525254</v>
      </c>
      <c r="Q17" s="22"/>
      <c r="R17" s="22">
        <v>3</v>
      </c>
      <c r="S17" s="22">
        <v>0</v>
      </c>
      <c r="T17" s="22">
        <f t="shared" si="8"/>
        <v>0</v>
      </c>
      <c r="U17" s="22"/>
      <c r="V17" s="22">
        <v>1</v>
      </c>
    </row>
    <row r="18" spans="1:22" s="70" customFormat="1" ht="15.75" customHeight="1">
      <c r="A18" s="68" t="s">
        <v>13</v>
      </c>
      <c r="B18" s="14">
        <v>2878</v>
      </c>
      <c r="C18" s="14">
        <v>2878</v>
      </c>
      <c r="D18" s="43">
        <f t="shared" si="4"/>
        <v>100</v>
      </c>
      <c r="E18" s="5">
        <v>2878</v>
      </c>
      <c r="F18" s="22">
        <f t="shared" si="5"/>
        <v>100</v>
      </c>
      <c r="G18" s="5">
        <v>2878</v>
      </c>
      <c r="H18" s="22">
        <f t="shared" si="6"/>
        <v>100</v>
      </c>
      <c r="I18" s="15">
        <v>2023</v>
      </c>
      <c r="J18" s="23">
        <f t="shared" si="0"/>
        <v>70.29186935371786</v>
      </c>
      <c r="K18" s="5">
        <f t="shared" si="1"/>
        <v>855</v>
      </c>
      <c r="L18" s="23">
        <f t="shared" si="2"/>
        <v>29.70813064628214</v>
      </c>
      <c r="M18" s="15">
        <v>840</v>
      </c>
      <c r="N18" s="22">
        <f t="shared" si="3"/>
        <v>29.18693537178596</v>
      </c>
      <c r="O18" s="15"/>
      <c r="P18" s="22">
        <f t="shared" si="7"/>
        <v>0</v>
      </c>
      <c r="Q18" s="22"/>
      <c r="R18" s="22"/>
      <c r="S18" s="22">
        <v>0</v>
      </c>
      <c r="T18" s="22">
        <f t="shared" si="8"/>
        <v>0</v>
      </c>
      <c r="U18" s="22">
        <v>14</v>
      </c>
      <c r="V18" s="22">
        <v>11</v>
      </c>
    </row>
    <row r="19" spans="1:22" s="21" customFormat="1" ht="15.75" customHeight="1">
      <c r="A19" s="68" t="s">
        <v>14</v>
      </c>
      <c r="B19" s="14">
        <v>2392</v>
      </c>
      <c r="C19" s="14">
        <v>2390</v>
      </c>
      <c r="D19" s="43">
        <f t="shared" si="4"/>
        <v>99.91638795986621</v>
      </c>
      <c r="E19" s="14">
        <v>2390</v>
      </c>
      <c r="F19" s="22">
        <f t="shared" si="5"/>
        <v>100</v>
      </c>
      <c r="G19" s="14">
        <v>2390</v>
      </c>
      <c r="H19" s="22">
        <f t="shared" si="6"/>
        <v>100</v>
      </c>
      <c r="I19" s="15">
        <v>1571</v>
      </c>
      <c r="J19" s="23">
        <f t="shared" si="0"/>
        <v>65.73221757322176</v>
      </c>
      <c r="K19" s="5">
        <f t="shared" si="1"/>
        <v>819</v>
      </c>
      <c r="L19" s="23">
        <f t="shared" si="2"/>
        <v>34.26778242677824</v>
      </c>
      <c r="M19" s="15">
        <v>799</v>
      </c>
      <c r="N19" s="22">
        <f t="shared" si="3"/>
        <v>33.43096234309623</v>
      </c>
      <c r="O19" s="15"/>
      <c r="P19" s="22">
        <f t="shared" si="7"/>
        <v>0</v>
      </c>
      <c r="Q19" s="22"/>
      <c r="R19" s="22"/>
      <c r="S19" s="22">
        <v>0</v>
      </c>
      <c r="T19" s="22">
        <f t="shared" si="8"/>
        <v>0</v>
      </c>
      <c r="U19" s="22">
        <v>20</v>
      </c>
      <c r="V19" s="22">
        <v>3</v>
      </c>
    </row>
    <row r="20" spans="1:22" s="21" customFormat="1" ht="15.75" customHeight="1">
      <c r="A20" s="68" t="s">
        <v>15</v>
      </c>
      <c r="B20" s="14">
        <v>2871</v>
      </c>
      <c r="C20" s="14">
        <v>2830</v>
      </c>
      <c r="D20" s="43">
        <f t="shared" si="4"/>
        <v>98.57192615813305</v>
      </c>
      <c r="E20" s="14">
        <v>2830</v>
      </c>
      <c r="F20" s="22">
        <f t="shared" si="5"/>
        <v>100</v>
      </c>
      <c r="G20" s="14">
        <v>2830</v>
      </c>
      <c r="H20" s="22">
        <f t="shared" si="6"/>
        <v>100</v>
      </c>
      <c r="I20" s="15">
        <v>2245</v>
      </c>
      <c r="J20" s="23">
        <f t="shared" si="0"/>
        <v>79.3286219081272</v>
      </c>
      <c r="K20" s="5">
        <f t="shared" si="1"/>
        <v>585</v>
      </c>
      <c r="L20" s="23">
        <f t="shared" si="2"/>
        <v>20.671378091872793</v>
      </c>
      <c r="M20" s="5">
        <v>585</v>
      </c>
      <c r="N20" s="22">
        <f t="shared" si="3"/>
        <v>20.671378091872793</v>
      </c>
      <c r="O20" s="15"/>
      <c r="P20" s="22">
        <f t="shared" si="7"/>
        <v>0</v>
      </c>
      <c r="Q20" s="22"/>
      <c r="R20" s="22"/>
      <c r="S20" s="22">
        <v>0</v>
      </c>
      <c r="T20" s="22">
        <f t="shared" si="8"/>
        <v>0</v>
      </c>
      <c r="U20" s="22"/>
      <c r="V20" s="22">
        <v>5</v>
      </c>
    </row>
    <row r="21" spans="1:22" s="21" customFormat="1" ht="15.75" customHeight="1">
      <c r="A21" s="68" t="s">
        <v>16</v>
      </c>
      <c r="B21" s="14">
        <v>3112</v>
      </c>
      <c r="C21" s="14">
        <v>2990</v>
      </c>
      <c r="D21" s="43">
        <f t="shared" si="4"/>
        <v>96.0796915167095</v>
      </c>
      <c r="E21" s="14">
        <v>2990</v>
      </c>
      <c r="F21" s="22">
        <f t="shared" si="5"/>
        <v>100</v>
      </c>
      <c r="G21" s="14">
        <v>2990</v>
      </c>
      <c r="H21" s="22">
        <f t="shared" si="6"/>
        <v>100</v>
      </c>
      <c r="I21" s="15">
        <v>2008</v>
      </c>
      <c r="J21" s="23">
        <f t="shared" si="0"/>
        <v>67.1571906354515</v>
      </c>
      <c r="K21" s="5">
        <f t="shared" si="1"/>
        <v>982</v>
      </c>
      <c r="L21" s="23">
        <f t="shared" si="2"/>
        <v>32.8428093645485</v>
      </c>
      <c r="M21" s="15">
        <v>982</v>
      </c>
      <c r="N21" s="22">
        <f t="shared" si="3"/>
        <v>32.8428093645485</v>
      </c>
      <c r="O21" s="15"/>
      <c r="P21" s="22">
        <f t="shared" si="7"/>
        <v>0</v>
      </c>
      <c r="Q21" s="22"/>
      <c r="R21" s="22"/>
      <c r="S21" s="22">
        <v>0</v>
      </c>
      <c r="T21" s="22">
        <f t="shared" si="8"/>
        <v>0</v>
      </c>
      <c r="U21" s="22"/>
      <c r="V21" s="22">
        <v>9</v>
      </c>
    </row>
    <row r="22" spans="1:22" s="21" customFormat="1" ht="15.75" customHeight="1">
      <c r="A22" s="68" t="s">
        <v>17</v>
      </c>
      <c r="B22" s="14">
        <v>2267</v>
      </c>
      <c r="C22" s="5">
        <v>2203</v>
      </c>
      <c r="D22" s="43">
        <f t="shared" si="4"/>
        <v>97.17688575209527</v>
      </c>
      <c r="E22" s="5">
        <v>2203</v>
      </c>
      <c r="F22" s="22">
        <f t="shared" si="5"/>
        <v>100</v>
      </c>
      <c r="G22" s="5">
        <v>2203</v>
      </c>
      <c r="H22" s="22">
        <f t="shared" si="6"/>
        <v>100</v>
      </c>
      <c r="I22" s="15">
        <v>1844</v>
      </c>
      <c r="J22" s="23">
        <f t="shared" si="0"/>
        <v>83.70403994552883</v>
      </c>
      <c r="K22" s="5">
        <f t="shared" si="1"/>
        <v>359</v>
      </c>
      <c r="L22" s="23">
        <f t="shared" si="2"/>
        <v>16.295960054471177</v>
      </c>
      <c r="M22" s="15">
        <v>349</v>
      </c>
      <c r="N22" s="22">
        <f t="shared" si="3"/>
        <v>15.84203359055833</v>
      </c>
      <c r="O22" s="15"/>
      <c r="P22" s="22">
        <f t="shared" si="7"/>
        <v>0</v>
      </c>
      <c r="Q22" s="22"/>
      <c r="R22" s="22"/>
      <c r="S22" s="22">
        <v>0</v>
      </c>
      <c r="T22" s="22">
        <f t="shared" si="8"/>
        <v>0</v>
      </c>
      <c r="U22" s="22"/>
      <c r="V22" s="22">
        <v>4</v>
      </c>
    </row>
    <row r="23" spans="1:22" s="21" customFormat="1" ht="15.75" customHeight="1">
      <c r="A23" s="68" t="s">
        <v>18</v>
      </c>
      <c r="B23" s="14">
        <v>2041</v>
      </c>
      <c r="C23" s="14">
        <v>2287</v>
      </c>
      <c r="D23" s="43">
        <f t="shared" si="4"/>
        <v>112.05291523762861</v>
      </c>
      <c r="E23" s="14">
        <v>2287</v>
      </c>
      <c r="F23" s="22">
        <f t="shared" si="5"/>
        <v>100</v>
      </c>
      <c r="G23" s="14">
        <v>2287</v>
      </c>
      <c r="H23" s="22">
        <f t="shared" si="6"/>
        <v>100</v>
      </c>
      <c r="I23" s="15">
        <v>1810</v>
      </c>
      <c r="J23" s="23">
        <f t="shared" si="0"/>
        <v>79.14298207258416</v>
      </c>
      <c r="K23" s="5">
        <f t="shared" si="1"/>
        <v>477</v>
      </c>
      <c r="L23" s="23">
        <f t="shared" si="2"/>
        <v>20.85701792741583</v>
      </c>
      <c r="M23" s="15">
        <v>427</v>
      </c>
      <c r="N23" s="22">
        <f t="shared" si="3"/>
        <v>18.670747704416264</v>
      </c>
      <c r="O23" s="15"/>
      <c r="P23" s="22">
        <f t="shared" si="7"/>
        <v>0</v>
      </c>
      <c r="Q23" s="22"/>
      <c r="R23" s="22"/>
      <c r="S23" s="22">
        <v>0</v>
      </c>
      <c r="T23" s="22">
        <f t="shared" si="8"/>
        <v>0</v>
      </c>
      <c r="U23" s="22">
        <v>50</v>
      </c>
      <c r="V23" s="22">
        <v>1</v>
      </c>
    </row>
    <row r="24" spans="1:22" s="21" customFormat="1" ht="15.75" customHeight="1">
      <c r="A24" s="68" t="s">
        <v>19</v>
      </c>
      <c r="B24" s="14">
        <v>777</v>
      </c>
      <c r="C24" s="14">
        <v>594</v>
      </c>
      <c r="D24" s="43">
        <f t="shared" si="4"/>
        <v>76.44787644787645</v>
      </c>
      <c r="E24" s="5">
        <v>594</v>
      </c>
      <c r="F24" s="22">
        <f t="shared" si="5"/>
        <v>100</v>
      </c>
      <c r="G24" s="5">
        <v>594</v>
      </c>
      <c r="H24" s="22">
        <f t="shared" si="6"/>
        <v>100</v>
      </c>
      <c r="I24" s="15">
        <v>345</v>
      </c>
      <c r="J24" s="23">
        <f t="shared" si="0"/>
        <v>58.080808080808076</v>
      </c>
      <c r="K24" s="5">
        <f t="shared" si="1"/>
        <v>249</v>
      </c>
      <c r="L24" s="23">
        <f t="shared" si="2"/>
        <v>41.91919191919192</v>
      </c>
      <c r="M24" s="15">
        <v>249</v>
      </c>
      <c r="N24" s="22">
        <f t="shared" si="3"/>
        <v>41.91919191919192</v>
      </c>
      <c r="O24" s="15"/>
      <c r="P24" s="22">
        <f t="shared" si="7"/>
        <v>0</v>
      </c>
      <c r="Q24" s="22"/>
      <c r="R24" s="22"/>
      <c r="S24" s="22">
        <v>0</v>
      </c>
      <c r="T24" s="22">
        <f t="shared" si="8"/>
        <v>0</v>
      </c>
      <c r="U24" s="22"/>
      <c r="V24" s="22">
        <v>1</v>
      </c>
    </row>
    <row r="25" spans="1:22" s="21" customFormat="1" ht="15.75" customHeight="1">
      <c r="A25" s="68" t="s">
        <v>20</v>
      </c>
      <c r="B25" s="14">
        <v>2598</v>
      </c>
      <c r="C25" s="14">
        <v>2598</v>
      </c>
      <c r="D25" s="43">
        <f t="shared" si="4"/>
        <v>100</v>
      </c>
      <c r="E25" s="5">
        <v>2598</v>
      </c>
      <c r="F25" s="22">
        <f t="shared" si="5"/>
        <v>100</v>
      </c>
      <c r="G25" s="5">
        <v>2598</v>
      </c>
      <c r="H25" s="22">
        <f t="shared" si="6"/>
        <v>100</v>
      </c>
      <c r="I25" s="15">
        <v>1575</v>
      </c>
      <c r="J25" s="23">
        <f t="shared" si="0"/>
        <v>60.623556581986136</v>
      </c>
      <c r="K25" s="5">
        <f t="shared" si="1"/>
        <v>1023</v>
      </c>
      <c r="L25" s="23">
        <f t="shared" si="2"/>
        <v>39.37644341801386</v>
      </c>
      <c r="M25" s="32">
        <v>1023</v>
      </c>
      <c r="N25" s="22">
        <f t="shared" si="3"/>
        <v>39.37644341801386</v>
      </c>
      <c r="O25" s="15"/>
      <c r="P25" s="22">
        <f t="shared" si="7"/>
        <v>0</v>
      </c>
      <c r="Q25" s="22"/>
      <c r="R25" s="22"/>
      <c r="S25" s="22">
        <v>0</v>
      </c>
      <c r="T25" s="22">
        <f t="shared" si="8"/>
        <v>0</v>
      </c>
      <c r="U25" s="22"/>
      <c r="V25" s="22">
        <v>7</v>
      </c>
    </row>
    <row r="26" spans="1:22" s="21" customFormat="1" ht="15.75" customHeight="1">
      <c r="A26" s="68" t="s">
        <v>21</v>
      </c>
      <c r="B26" s="14">
        <v>3778</v>
      </c>
      <c r="C26" s="14">
        <v>4078</v>
      </c>
      <c r="D26" s="43">
        <f t="shared" si="4"/>
        <v>107.94070937003706</v>
      </c>
      <c r="E26" s="14">
        <v>4078</v>
      </c>
      <c r="F26" s="22">
        <f t="shared" si="5"/>
        <v>100</v>
      </c>
      <c r="G26" s="14">
        <v>4078</v>
      </c>
      <c r="H26" s="22">
        <f t="shared" si="6"/>
        <v>100</v>
      </c>
      <c r="I26" s="15">
        <v>3474</v>
      </c>
      <c r="J26" s="23">
        <f t="shared" si="0"/>
        <v>85.18881804806277</v>
      </c>
      <c r="K26" s="5">
        <f t="shared" si="1"/>
        <v>604</v>
      </c>
      <c r="L26" s="23">
        <f t="shared" si="2"/>
        <v>14.811181951937225</v>
      </c>
      <c r="M26" s="15">
        <v>604</v>
      </c>
      <c r="N26" s="22">
        <f t="shared" si="3"/>
        <v>14.811181951937225</v>
      </c>
      <c r="O26" s="15"/>
      <c r="P26" s="22">
        <f t="shared" si="7"/>
        <v>0</v>
      </c>
      <c r="Q26" s="22"/>
      <c r="R26" s="22"/>
      <c r="S26" s="22">
        <v>0</v>
      </c>
      <c r="T26" s="22">
        <f t="shared" si="8"/>
        <v>0</v>
      </c>
      <c r="U26" s="22">
        <v>46</v>
      </c>
      <c r="V26" s="22">
        <v>10</v>
      </c>
    </row>
    <row r="27" spans="1:22" s="21" customFormat="1" ht="15.75" customHeight="1">
      <c r="A27" s="68" t="s">
        <v>22</v>
      </c>
      <c r="B27" s="14">
        <v>2395</v>
      </c>
      <c r="C27" s="14">
        <v>2516</v>
      </c>
      <c r="D27" s="43">
        <f t="shared" si="4"/>
        <v>105.05219206680584</v>
      </c>
      <c r="E27" s="5">
        <v>2516</v>
      </c>
      <c r="F27" s="22">
        <f t="shared" si="5"/>
        <v>100</v>
      </c>
      <c r="G27" s="5">
        <v>2516</v>
      </c>
      <c r="H27" s="22">
        <f t="shared" si="6"/>
        <v>100</v>
      </c>
      <c r="I27" s="15">
        <v>1857</v>
      </c>
      <c r="J27" s="23">
        <f t="shared" si="0"/>
        <v>73.80763116057234</v>
      </c>
      <c r="K27" s="5">
        <f t="shared" si="1"/>
        <v>659</v>
      </c>
      <c r="L27" s="23">
        <f t="shared" si="2"/>
        <v>26.192368839427665</v>
      </c>
      <c r="M27" s="15">
        <v>659</v>
      </c>
      <c r="N27" s="22">
        <f t="shared" si="3"/>
        <v>26.192368839427665</v>
      </c>
      <c r="O27" s="15"/>
      <c r="P27" s="22">
        <f t="shared" si="7"/>
        <v>0</v>
      </c>
      <c r="Q27" s="26"/>
      <c r="R27" s="26"/>
      <c r="S27" s="26">
        <v>0</v>
      </c>
      <c r="T27" s="22">
        <f t="shared" si="8"/>
        <v>0</v>
      </c>
      <c r="U27" s="22"/>
      <c r="V27" s="22">
        <v>7</v>
      </c>
    </row>
    <row r="28" spans="1:22" ht="15.75" customHeight="1">
      <c r="A28" s="69" t="s">
        <v>23</v>
      </c>
      <c r="B28" s="28">
        <f>SUM(B7:B27)</f>
        <v>48168</v>
      </c>
      <c r="C28" s="28">
        <f>SUM(C7:C27)</f>
        <v>49367</v>
      </c>
      <c r="D28" s="65">
        <f t="shared" si="4"/>
        <v>102.48920445108787</v>
      </c>
      <c r="E28" s="11">
        <f>SUM(E7:E27)</f>
        <v>49367</v>
      </c>
      <c r="F28" s="20">
        <f t="shared" si="5"/>
        <v>100</v>
      </c>
      <c r="G28" s="11">
        <f>SUM(G7:G27)</f>
        <v>49367</v>
      </c>
      <c r="H28" s="20">
        <f t="shared" si="6"/>
        <v>100</v>
      </c>
      <c r="I28" s="11">
        <f>SUM(I7:I27)</f>
        <v>36142</v>
      </c>
      <c r="J28" s="31">
        <f t="shared" si="0"/>
        <v>73.21084935280653</v>
      </c>
      <c r="K28" s="6">
        <f t="shared" si="1"/>
        <v>13225</v>
      </c>
      <c r="L28" s="16">
        <f t="shared" si="2"/>
        <v>26.789150647193473</v>
      </c>
      <c r="M28" s="11">
        <f>SUM(M7:M27)</f>
        <v>12772</v>
      </c>
      <c r="N28" s="17">
        <f t="shared" si="3"/>
        <v>25.871533615573156</v>
      </c>
      <c r="O28" s="11">
        <f>SUM(O7:O27)</f>
        <v>173</v>
      </c>
      <c r="P28" s="17">
        <f t="shared" si="7"/>
        <v>0.3504365264245346</v>
      </c>
      <c r="Q28" s="29">
        <f>SUM(Q7:Q27)</f>
        <v>153</v>
      </c>
      <c r="R28" s="29">
        <f>SUM(R7:R27)</f>
        <v>20</v>
      </c>
      <c r="S28" s="11">
        <f>SUM(S7:S27)</f>
        <v>156</v>
      </c>
      <c r="T28" s="17">
        <f t="shared" si="8"/>
        <v>0.31600056718050523</v>
      </c>
      <c r="U28" s="17">
        <f>SUM(U7:U27)</f>
        <v>407</v>
      </c>
      <c r="V28" s="17">
        <f>SUM(V7:V27)</f>
        <v>105</v>
      </c>
    </row>
    <row r="29" spans="1:22" ht="18" customHeight="1" thickBot="1">
      <c r="A29" s="72" t="s">
        <v>48</v>
      </c>
      <c r="B29" s="30">
        <v>47439</v>
      </c>
      <c r="C29" s="30">
        <v>45950</v>
      </c>
      <c r="D29" s="24">
        <f t="shared" si="4"/>
        <v>96.86123231939965</v>
      </c>
      <c r="E29" s="30">
        <v>45950</v>
      </c>
      <c r="F29" s="24">
        <f t="shared" si="5"/>
        <v>100</v>
      </c>
      <c r="G29" s="30">
        <v>45950</v>
      </c>
      <c r="H29" s="24">
        <f t="shared" si="6"/>
        <v>100</v>
      </c>
      <c r="I29" s="30">
        <v>35573</v>
      </c>
      <c r="J29" s="25">
        <f t="shared" si="0"/>
        <v>77.41675734494015</v>
      </c>
      <c r="K29" s="30">
        <f t="shared" si="1"/>
        <v>10377</v>
      </c>
      <c r="L29" s="25">
        <f t="shared" si="2"/>
        <v>22.58324265505985</v>
      </c>
      <c r="M29" s="25">
        <v>9476</v>
      </c>
      <c r="N29" s="24">
        <f t="shared" si="3"/>
        <v>20.622415669205658</v>
      </c>
      <c r="O29" s="30">
        <v>476</v>
      </c>
      <c r="P29" s="24">
        <f t="shared" si="7"/>
        <v>1.0359085963003265</v>
      </c>
      <c r="Q29" s="30">
        <v>317</v>
      </c>
      <c r="R29" s="30">
        <v>159</v>
      </c>
      <c r="S29" s="30">
        <v>0</v>
      </c>
      <c r="T29" s="24">
        <f t="shared" si="8"/>
        <v>0</v>
      </c>
      <c r="U29" s="30">
        <v>259</v>
      </c>
      <c r="V29" s="30"/>
    </row>
    <row r="30" spans="1:2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2" ht="16.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34"/>
      <c r="R33" s="34"/>
      <c r="S33" s="34"/>
      <c r="T33" s="34"/>
      <c r="U33" s="34"/>
      <c r="V33" s="10"/>
    </row>
    <row r="34" spans="1:2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</sheetData>
  <mergeCells count="23">
    <mergeCell ref="V4:V6"/>
    <mergeCell ref="S4:T4"/>
    <mergeCell ref="L4:L6"/>
    <mergeCell ref="D4:D6"/>
    <mergeCell ref="U4:U6"/>
    <mergeCell ref="O5:O6"/>
    <mergeCell ref="Q5:Q6"/>
    <mergeCell ref="R5:R6"/>
    <mergeCell ref="S5:S6"/>
    <mergeCell ref="M4:M6"/>
    <mergeCell ref="A2:T2"/>
    <mergeCell ref="A4:A6"/>
    <mergeCell ref="E4:E6"/>
    <mergeCell ref="F4:F6"/>
    <mergeCell ref="G4:G6"/>
    <mergeCell ref="H4:H6"/>
    <mergeCell ref="I4:I6"/>
    <mergeCell ref="J4:J6"/>
    <mergeCell ref="K4:K6"/>
    <mergeCell ref="B4:B6"/>
    <mergeCell ref="C4:C6"/>
    <mergeCell ref="N4:N6"/>
    <mergeCell ref="Q4:R4"/>
  </mergeCells>
  <printOptions/>
  <pageMargins left="0.75" right="0.75" top="1" bottom="1" header="0.5" footer="0.5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Шашкарова</cp:lastModifiedBy>
  <cp:lastPrinted>2012-04-05T12:38:57Z</cp:lastPrinted>
  <dcterms:created xsi:type="dcterms:W3CDTF">1996-10-08T23:32:33Z</dcterms:created>
  <dcterms:modified xsi:type="dcterms:W3CDTF">2012-04-05T13:00:34Z</dcterms:modified>
  <cp:category/>
  <cp:version/>
  <cp:contentType/>
  <cp:contentStatus/>
</cp:coreProperties>
</file>